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30" windowWidth="21840" windowHeight="10050" firstSheet="2" activeTab="6"/>
  </bookViews>
  <sheets>
    <sheet name="Общая таблица №1 и продолжение" sheetId="1" r:id="rId1"/>
    <sheet name="прибывшие 2020-2021,год" sheetId="2" r:id="rId2"/>
    <sheet name="прибывшие 2021, лето " sheetId="5" r:id="rId3"/>
    <sheet name="выбывшие 2020-2021, год " sheetId="3" r:id="rId4"/>
    <sheet name="выбывшие 2021, лето" sheetId="6" r:id="rId5"/>
    <sheet name="таблица №29" sheetId="4" r:id="rId6"/>
    <sheet name="Лист1" sheetId="7" r:id="rId7"/>
  </sheets>
  <definedNames>
    <definedName name="_xlnm.Print_Area" localSheetId="0">'Общая таблица №1 и продолжение'!$A$1:$AA$20</definedName>
    <definedName name="_xlnm.Print_Area" localSheetId="1">'прибывшие 2020-2021,год'!$A$1:$N$15</definedName>
    <definedName name="_xlnm.Print_Area" localSheetId="2">'прибывшие 2021, лето '!$A$1:$N$15</definedName>
  </definedNames>
  <calcPr calcId="125725"/>
</workbook>
</file>

<file path=xl/calcChain.xml><?xml version="1.0" encoding="utf-8"?>
<calcChain xmlns="http://schemas.openxmlformats.org/spreadsheetml/2006/main">
  <c r="AU8" i="7"/>
  <c r="AU4"/>
  <c r="AK14" l="1"/>
  <c r="AF14"/>
  <c r="AA14"/>
  <c r="V14"/>
  <c r="Q14" l="1"/>
  <c r="L14"/>
  <c r="G14"/>
  <c r="AT5"/>
  <c r="AT6"/>
  <c r="AT7"/>
  <c r="AT8"/>
  <c r="AT9"/>
  <c r="AT10"/>
  <c r="AT11"/>
  <c r="AT12"/>
  <c r="AT4"/>
  <c r="AS5"/>
  <c r="AS6"/>
  <c r="AS7"/>
  <c r="AS8"/>
  <c r="AS9"/>
  <c r="AS10"/>
  <c r="AS11"/>
  <c r="AS12"/>
  <c r="AS4"/>
  <c r="AR5"/>
  <c r="AR6"/>
  <c r="AR7"/>
  <c r="AR8"/>
  <c r="AR9"/>
  <c r="AR10"/>
  <c r="AR11"/>
  <c r="AR12"/>
  <c r="AR4"/>
  <c r="AQ5"/>
  <c r="AQ6"/>
  <c r="AQ7"/>
  <c r="AQ8"/>
  <c r="AQ9"/>
  <c r="AQ10"/>
  <c r="AQ11"/>
  <c r="AQ12"/>
  <c r="AQ4"/>
  <c r="AP5"/>
  <c r="AP6"/>
  <c r="AP7"/>
  <c r="AP8"/>
  <c r="AP9"/>
  <c r="AP10"/>
  <c r="AP11"/>
  <c r="AP12"/>
  <c r="AP4"/>
  <c r="C13"/>
  <c r="D13"/>
  <c r="E13"/>
  <c r="F13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AD13"/>
  <c r="AE13"/>
  <c r="AF13"/>
  <c r="AG13"/>
  <c r="AH13"/>
  <c r="AI13"/>
  <c r="AJ13"/>
  <c r="AK13"/>
  <c r="AL13"/>
  <c r="AM13"/>
  <c r="AN13"/>
  <c r="AO13"/>
  <c r="B13"/>
  <c r="B14" l="1"/>
  <c r="AU11"/>
  <c r="AU9"/>
  <c r="AU10"/>
  <c r="AU12"/>
  <c r="AU6"/>
  <c r="AU7"/>
  <c r="AU5"/>
  <c r="AT13"/>
  <c r="AR13"/>
  <c r="AS13"/>
  <c r="AQ13"/>
  <c r="AP13"/>
  <c r="AU13" l="1"/>
  <c r="AP14"/>
  <c r="AB11" i="1"/>
  <c r="AB12"/>
  <c r="AB13"/>
  <c r="AB14"/>
  <c r="AB15"/>
  <c r="AB16"/>
  <c r="AB17"/>
  <c r="AB18"/>
  <c r="AB19"/>
  <c r="P8" l="1"/>
  <c r="N3" i="6" l="1"/>
  <c r="B9" i="4" l="1"/>
  <c r="AB20" i="1" l="1"/>
  <c r="AB9"/>
  <c r="AB10"/>
  <c r="AB8"/>
  <c r="U21" l="1"/>
  <c r="N3" i="2"/>
  <c r="N4" i="4"/>
  <c r="M4"/>
  <c r="L4"/>
  <c r="K4"/>
  <c r="J4"/>
  <c r="I4"/>
  <c r="H4"/>
  <c r="G4"/>
  <c r="F4"/>
  <c r="E4"/>
  <c r="D4"/>
  <c r="B5"/>
  <c r="B6"/>
  <c r="B7"/>
  <c r="B8"/>
  <c r="B10"/>
  <c r="B11"/>
  <c r="B12"/>
  <c r="B13"/>
  <c r="B14"/>
  <c r="B15"/>
  <c r="B16"/>
  <c r="B4"/>
  <c r="Q4" l="1"/>
  <c r="P4"/>
  <c r="O4"/>
  <c r="C4"/>
</calcChain>
</file>

<file path=xl/sharedStrings.xml><?xml version="1.0" encoding="utf-8"?>
<sst xmlns="http://schemas.openxmlformats.org/spreadsheetml/2006/main" count="269" uniqueCount="107">
  <si>
    <t>№</t>
  </si>
  <si>
    <t xml:space="preserve">                       Движение  </t>
  </si>
  <si>
    <t>Завершили  
образование 
(получили аттестаты)</t>
  </si>
  <si>
    <t>В том числе</t>
  </si>
  <si>
    <t>начальные</t>
  </si>
  <si>
    <t>основные</t>
  </si>
  <si>
    <t>средние</t>
  </si>
  <si>
    <t>Всего*</t>
  </si>
  <si>
    <t xml:space="preserve"> прибытие</t>
  </si>
  <si>
    <t xml:space="preserve"> выбытие</t>
  </si>
  <si>
    <t>в теч.  уч. г.  с 21. 09 по 31.05 (приложение по классам)*</t>
  </si>
  <si>
    <t>Прием в 1 класс (фактический)</t>
  </si>
  <si>
    <t xml:space="preserve">в теч. уч. г. с 21.09 по 31.05. (приложение по классам) * (Д-12) </t>
  </si>
  <si>
    <t>1 класс</t>
  </si>
  <si>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</si>
  <si>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</si>
  <si>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</si>
  <si>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</si>
  <si>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</si>
  <si>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</si>
  <si>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</si>
  <si>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9 класс</t>
  </si>
  <si>
    <t>10 кл.</t>
  </si>
  <si>
    <t>11 кл.</t>
  </si>
  <si>
    <t>основное</t>
  </si>
  <si>
    <t>среднее</t>
  </si>
  <si>
    <t>5.1</t>
  </si>
  <si>
    <t>5.2</t>
  </si>
  <si>
    <t>6</t>
  </si>
  <si>
    <t>7</t>
  </si>
  <si>
    <t>8</t>
  </si>
  <si>
    <t>8.3</t>
  </si>
  <si>
    <t>10</t>
  </si>
  <si>
    <t>Городовиковский район</t>
  </si>
  <si>
    <t>№п/п</t>
  </si>
  <si>
    <t>ОУ + структурные подразделения</t>
  </si>
  <si>
    <t>итого:</t>
  </si>
  <si>
    <t>Итого</t>
  </si>
  <si>
    <t>ОО</t>
  </si>
  <si>
    <t>Всего 
обучающихся</t>
  </si>
  <si>
    <t>10 класс</t>
  </si>
  <si>
    <t>11 класс</t>
  </si>
  <si>
    <t>В том числе по классам</t>
  </si>
  <si>
    <t xml:space="preserve">Муниципальное казенное общеобразовательное учреждение «Городовиковская средняя общеобразовательная школа №1 им.Г.Лазарева»
</t>
  </si>
  <si>
    <t xml:space="preserve">Муниципальное казённое общеобразовательное учреждение «Городовиковская средняя общеобразовательная школа №2»
</t>
  </si>
  <si>
    <t xml:space="preserve">Муниципальное казенное общеобразовательное учреждение «Городовиковская средняя общеобразовательная школа №3» </t>
  </si>
  <si>
    <t xml:space="preserve">Муниципальное казенное общеобразовательное учреждение «Городовиковская многопрофильная гимназия им. Б.Б. Городовикова»
</t>
  </si>
  <si>
    <t>Муниципальное казённое общеобразовательное учреждение «Кировский сельский лицей»</t>
  </si>
  <si>
    <t xml:space="preserve">Муниципальное казённое общеобразовательное учреждение «Чапаевская средняя общеобразовательная школа»
</t>
  </si>
  <si>
    <t xml:space="preserve">Муниципальное казённое общеобразовательное учреждение 
"Южная средняя общеобразовательная школа"
</t>
  </si>
  <si>
    <t xml:space="preserve">Садовская начальная школа 
структурное подразделение 
МКОУ "Южная средняя общеобразовательая школа" </t>
  </si>
  <si>
    <t>Всего в летний период и по классам с 01.06. по 05.09. (приложение) по классам</t>
  </si>
  <si>
    <t>Всего в летний период и по классам с 01.06. по 05.09.(приложение по классам)* (Д-12)</t>
  </si>
  <si>
    <t>Веселовская основная школа структурное подразделение
 МКОУ "Виноградненский лицей им.Дедова Ф.И."</t>
  </si>
  <si>
    <t xml:space="preserve">Муниципальное казённое общеобразовательное учреждение «Виноградненский лицей им. Дедова Ф.И.»
</t>
  </si>
  <si>
    <t>начальный уровень</t>
  </si>
  <si>
    <t>основной уровень</t>
  </si>
  <si>
    <t>среднений уровень</t>
  </si>
  <si>
    <t>начальное</t>
  </si>
  <si>
    <t>1</t>
  </si>
  <si>
    <t>2</t>
  </si>
  <si>
    <t>3</t>
  </si>
  <si>
    <t>4</t>
  </si>
  <si>
    <t>5</t>
  </si>
  <si>
    <t>7.1</t>
  </si>
  <si>
    <t>8.1</t>
  </si>
  <si>
    <t>МКОУ«Городовиковская средняя общеобразовательная школа №1 им.Г.Лазарева»</t>
  </si>
  <si>
    <t xml:space="preserve">МКОУ «Городовиковская средняя общеобразовательная школа №2»
</t>
  </si>
  <si>
    <t xml:space="preserve">МКОУ «Городовиковская средняя общеобразовательная школа №3» </t>
  </si>
  <si>
    <t xml:space="preserve">МКОУ «Городовиковская многопрофильная гимназия им. Б.Б. Городовикова»
</t>
  </si>
  <si>
    <t>МКОУ «Кировский сельский лицей»</t>
  </si>
  <si>
    <t xml:space="preserve">Передовая начальная школа 
с/п МКОУ "Кировский сельский лицей"
</t>
  </si>
  <si>
    <t xml:space="preserve">МКОУ «Чапаевская средняя общеобразовательная школа»
</t>
  </si>
  <si>
    <t xml:space="preserve">МКОУ "Южная средняя общеобразовательная школа"
</t>
  </si>
  <si>
    <t xml:space="preserve">МКОУ «Виноградненский лицей им. Дедова Ф.И.»
</t>
  </si>
  <si>
    <t>Веселовская основная школа с/п
 МКОУ "Виноградненский лицей им.Дедова Ф.И."</t>
  </si>
  <si>
    <r>
      <t>Ближненская начальная школа
с/п</t>
    </r>
    <r>
      <rPr>
        <sz val="9"/>
        <color rgb="FFFF000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МКОУ "Кировский сельский лицей"
</t>
    </r>
  </si>
  <si>
    <t xml:space="preserve">Садовская начальная школа 
с/п МКОУ "Южная средняя общеобразовательая школа" </t>
  </si>
  <si>
    <t>1-4</t>
  </si>
  <si>
    <t>5-9</t>
  </si>
  <si>
    <t>10-11</t>
  </si>
  <si>
    <t xml:space="preserve">Ближненская начальная школа
структурное подразделение МКОУ "Кировский сельский лицей"
</t>
  </si>
  <si>
    <t xml:space="preserve">Передовая начальная школа 
структурное подразделение МКОУ "Кировский сельский лицей"
</t>
  </si>
  <si>
    <t>МКОУ«Городовиковская средняя общеобразовательная 
школа №2»</t>
  </si>
  <si>
    <t>МКОУ«Городовиковская средняя общеобразовательная 
школа №3»</t>
  </si>
  <si>
    <t>вариант 
1,2</t>
  </si>
  <si>
    <t>вариант
5</t>
  </si>
  <si>
    <t>вариант 
6</t>
  </si>
  <si>
    <t>вариант
 7</t>
  </si>
  <si>
    <t>вариант
 8</t>
  </si>
  <si>
    <t>Итого по Городовиковскому району</t>
  </si>
  <si>
    <t>МКОУ«Городовиковская многопрофильная гимназия им.Б.Б.городовикова»</t>
  </si>
  <si>
    <t>МКОУ«Чапаевская средняя 
общеобразовательная школа»</t>
  </si>
  <si>
    <t>МКОУ "Южная средняя общеобразовательная школа"</t>
  </si>
  <si>
    <t>МКОУ «Виноградненский лицей им. Дедова Ф.И.»</t>
  </si>
  <si>
    <t>класс</t>
  </si>
  <si>
    <t>итого</t>
  </si>
  <si>
    <t xml:space="preserve"> </t>
  </si>
  <si>
    <t xml:space="preserve">  </t>
  </si>
  <si>
    <t>Отчёт учреждений общего образования Городовиковского района на начало 2022-2023 учебного года</t>
  </si>
  <si>
    <t xml:space="preserve">Всего учащихся  на  начало 2021-2022 учебного года </t>
  </si>
  <si>
    <t>Всего на начало 2022-2023 уч.года (приложение в разрезе классов)</t>
  </si>
  <si>
    <t xml:space="preserve"> Численность прибывшие в 2021-2022 уч.год,   </t>
  </si>
  <si>
    <t xml:space="preserve"> Численность прибывшие  2022 уч.год, лето  </t>
  </si>
  <si>
    <t xml:space="preserve"> Численность выбывшие в 2021-2022 уч.год, лето  </t>
  </si>
  <si>
    <t xml:space="preserve"> Численность выбывшие 2022 уч.год, лето  </t>
  </si>
  <si>
    <t>Сведения об обучающихся на начало 2022-2023 учебного года</t>
  </si>
</sst>
</file>

<file path=xl/styles.xml><?xml version="1.0" encoding="utf-8"?>
<styleSheet xmlns="http://schemas.openxmlformats.org/spreadsheetml/2006/main">
  <fonts count="14"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84">
    <xf numFmtId="0" fontId="0" fillId="0" borderId="0" xfId="0"/>
    <xf numFmtId="49" fontId="3" fillId="0" borderId="1" xfId="0" applyNumberFormat="1" applyFont="1" applyBorder="1" applyAlignment="1">
      <alignment vertical="top" wrapText="1"/>
    </xf>
    <xf numFmtId="0" fontId="0" fillId="0" borderId="1" xfId="0" applyBorder="1"/>
    <xf numFmtId="49" fontId="4" fillId="0" borderId="1" xfId="0" applyNumberFormat="1" applyFont="1" applyBorder="1" applyAlignment="1">
      <alignment vertical="top" wrapText="1"/>
    </xf>
    <xf numFmtId="0" fontId="6" fillId="0" borderId="1" xfId="0" applyFont="1" applyBorder="1"/>
    <xf numFmtId="0" fontId="6" fillId="0" borderId="0" xfId="0" applyFont="1"/>
    <xf numFmtId="49" fontId="3" fillId="0" borderId="16" xfId="0" applyNumberFormat="1" applyFont="1" applyBorder="1" applyAlignment="1">
      <alignment vertical="top" wrapText="1"/>
    </xf>
    <xf numFmtId="0" fontId="0" fillId="0" borderId="2" xfId="0" applyBorder="1"/>
    <xf numFmtId="0" fontId="6" fillId="0" borderId="2" xfId="0" applyFont="1" applyBorder="1"/>
    <xf numFmtId="0" fontId="7" fillId="0" borderId="18" xfId="0" applyFont="1" applyBorder="1"/>
    <xf numFmtId="0" fontId="7" fillId="0" borderId="19" xfId="0" applyFont="1" applyBorder="1"/>
    <xf numFmtId="0" fontId="5" fillId="0" borderId="9" xfId="0" applyFont="1" applyFill="1" applyBorder="1"/>
    <xf numFmtId="0" fontId="7" fillId="0" borderId="20" xfId="0" applyFont="1" applyBorder="1"/>
    <xf numFmtId="0" fontId="5" fillId="0" borderId="21" xfId="0" applyFont="1" applyBorder="1"/>
    <xf numFmtId="0" fontId="5" fillId="0" borderId="1" xfId="0" applyFont="1" applyFill="1" applyBorder="1" applyAlignment="1">
      <alignment wrapText="1"/>
    </xf>
    <xf numFmtId="0" fontId="8" fillId="0" borderId="4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/>
    </xf>
    <xf numFmtId="0" fontId="8" fillId="0" borderId="15" xfId="0" applyFont="1" applyFill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0" fillId="0" borderId="1" xfId="0" applyFont="1" applyBorder="1"/>
    <xf numFmtId="0" fontId="0" fillId="0" borderId="1" xfId="0" applyFont="1" applyFill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5" fillId="0" borderId="23" xfId="0" applyFont="1" applyBorder="1"/>
    <xf numFmtId="0" fontId="8" fillId="0" borderId="9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9" fillId="0" borderId="22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0" fillId="0" borderId="13" xfId="0" applyBorder="1"/>
    <xf numFmtId="0" fontId="13" fillId="0" borderId="13" xfId="0" applyFont="1" applyFill="1" applyBorder="1" applyAlignment="1">
      <alignment wrapText="1"/>
    </xf>
    <xf numFmtId="0" fontId="6" fillId="0" borderId="13" xfId="0" applyFont="1" applyBorder="1"/>
    <xf numFmtId="0" fontId="7" fillId="0" borderId="1" xfId="0" applyFont="1" applyBorder="1"/>
    <xf numFmtId="0" fontId="11" fillId="0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49" fontId="0" fillId="0" borderId="1" xfId="0" applyNumberFormat="1" applyBorder="1"/>
    <xf numFmtId="0" fontId="0" fillId="0" borderId="6" xfId="0" applyFont="1" applyBorder="1"/>
    <xf numFmtId="0" fontId="0" fillId="0" borderId="26" xfId="0" applyBorder="1"/>
    <xf numFmtId="0" fontId="0" fillId="0" borderId="27" xfId="0" applyBorder="1"/>
    <xf numFmtId="0" fontId="0" fillId="0" borderId="23" xfId="0" applyBorder="1"/>
    <xf numFmtId="49" fontId="0" fillId="0" borderId="28" xfId="0" applyNumberFormat="1" applyBorder="1"/>
    <xf numFmtId="49" fontId="0" fillId="0" borderId="29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1" xfId="0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0" fillId="0" borderId="7" xfId="0" applyFill="1" applyBorder="1"/>
    <xf numFmtId="0" fontId="3" fillId="0" borderId="1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25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textRotation="180" wrapText="1"/>
    </xf>
    <xf numFmtId="0" fontId="10" fillId="0" borderId="24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0" fillId="0" borderId="9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10" fillId="0" borderId="6" xfId="0" applyFont="1" applyBorder="1" applyAlignment="1">
      <alignment vertical="top" wrapText="1"/>
    </xf>
    <xf numFmtId="0" fontId="0" fillId="0" borderId="0" xfId="0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1"/>
  <sheetViews>
    <sheetView view="pageBreakPreview" zoomScale="60" zoomScaleNormal="7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L14" sqref="L14"/>
    </sheetView>
  </sheetViews>
  <sheetFormatPr defaultRowHeight="12.75"/>
  <cols>
    <col min="1" max="1" width="4.42578125" customWidth="1"/>
    <col min="2" max="2" width="78.28515625" customWidth="1"/>
    <col min="3" max="3" width="4.42578125" customWidth="1"/>
    <col min="4" max="5" width="3.28515625" customWidth="1"/>
    <col min="6" max="6" width="3.140625" customWidth="1"/>
    <col min="7" max="7" width="7.5703125" customWidth="1"/>
    <col min="8" max="8" width="11" customWidth="1"/>
    <col min="9" max="9" width="9.7109375" customWidth="1"/>
    <col min="10" max="10" width="13.42578125" customWidth="1"/>
    <col min="11" max="11" width="12.7109375" customWidth="1"/>
    <col min="12" max="12" width="14.7109375" customWidth="1"/>
    <col min="13" max="13" width="9" customWidth="1"/>
    <col min="15" max="15" width="9.140625" customWidth="1"/>
  </cols>
  <sheetData>
    <row r="1" spans="1:28" ht="96.75" customHeight="1">
      <c r="A1" s="70" t="s">
        <v>99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</row>
    <row r="2" spans="1:28" ht="30" customHeight="1">
      <c r="A2" s="54" t="s">
        <v>0</v>
      </c>
      <c r="B2" s="55" t="s">
        <v>38</v>
      </c>
      <c r="C2" s="58" t="s">
        <v>38</v>
      </c>
      <c r="D2" s="58"/>
      <c r="E2" s="58"/>
      <c r="F2" s="58"/>
      <c r="G2" s="59" t="s">
        <v>100</v>
      </c>
      <c r="H2" s="60" t="s">
        <v>1</v>
      </c>
      <c r="I2" s="61"/>
      <c r="J2" s="61"/>
      <c r="K2" s="61"/>
      <c r="L2" s="62"/>
      <c r="M2" s="60" t="s">
        <v>2</v>
      </c>
      <c r="N2" s="61"/>
      <c r="O2" s="62"/>
      <c r="P2" s="59" t="s">
        <v>101</v>
      </c>
      <c r="Q2" s="60" t="s">
        <v>3</v>
      </c>
      <c r="R2" s="61"/>
      <c r="S2" s="61"/>
      <c r="T2" s="61"/>
      <c r="U2" s="61"/>
      <c r="V2" s="61"/>
      <c r="W2" s="61"/>
      <c r="X2" s="61"/>
      <c r="Y2" s="61"/>
      <c r="Z2" s="61"/>
      <c r="AA2" s="62"/>
    </row>
    <row r="3" spans="1:28" ht="22.5" customHeight="1">
      <c r="A3" s="54"/>
      <c r="B3" s="56"/>
      <c r="C3" s="68" t="s">
        <v>4</v>
      </c>
      <c r="D3" s="68" t="s">
        <v>5</v>
      </c>
      <c r="E3" s="68" t="s">
        <v>6</v>
      </c>
      <c r="F3" s="68" t="s">
        <v>7</v>
      </c>
      <c r="G3" s="59"/>
      <c r="H3" s="63"/>
      <c r="I3" s="64"/>
      <c r="J3" s="64"/>
      <c r="K3" s="64"/>
      <c r="L3" s="65"/>
      <c r="M3" s="72"/>
      <c r="N3" s="73"/>
      <c r="O3" s="74"/>
      <c r="P3" s="59"/>
      <c r="Q3" s="63"/>
      <c r="R3" s="64"/>
      <c r="S3" s="64"/>
      <c r="T3" s="64"/>
      <c r="U3" s="64"/>
      <c r="V3" s="64"/>
      <c r="W3" s="64"/>
      <c r="X3" s="64"/>
      <c r="Y3" s="64"/>
      <c r="Z3" s="64"/>
      <c r="AA3" s="65"/>
    </row>
    <row r="4" spans="1:28" ht="34.5" customHeight="1">
      <c r="A4" s="54"/>
      <c r="B4" s="56"/>
      <c r="C4" s="68"/>
      <c r="D4" s="68"/>
      <c r="E4" s="68"/>
      <c r="F4" s="68"/>
      <c r="G4" s="59"/>
      <c r="H4" s="66" t="s">
        <v>8</v>
      </c>
      <c r="I4" s="69"/>
      <c r="J4" s="67"/>
      <c r="K4" s="66" t="s">
        <v>9</v>
      </c>
      <c r="L4" s="67"/>
      <c r="M4" s="72"/>
      <c r="N4" s="73"/>
      <c r="O4" s="74"/>
      <c r="P4" s="59"/>
      <c r="Q4" s="61" t="s">
        <v>55</v>
      </c>
      <c r="R4" s="61"/>
      <c r="S4" s="61"/>
      <c r="T4" s="62"/>
      <c r="U4" s="60" t="s">
        <v>56</v>
      </c>
      <c r="V4" s="61"/>
      <c r="W4" s="61"/>
      <c r="X4" s="61"/>
      <c r="Y4" s="61"/>
      <c r="Z4" s="58" t="s">
        <v>57</v>
      </c>
      <c r="AA4" s="58"/>
    </row>
    <row r="5" spans="1:28" ht="64.5" customHeight="1">
      <c r="A5" s="54"/>
      <c r="B5" s="56"/>
      <c r="C5" s="68"/>
      <c r="D5" s="68"/>
      <c r="E5" s="68"/>
      <c r="F5" s="68"/>
      <c r="G5" s="59"/>
      <c r="H5" s="59" t="s">
        <v>10</v>
      </c>
      <c r="I5" s="59" t="s">
        <v>11</v>
      </c>
      <c r="J5" s="59" t="s">
        <v>51</v>
      </c>
      <c r="K5" s="59" t="s">
        <v>12</v>
      </c>
      <c r="L5" s="59" t="s">
        <v>52</v>
      </c>
      <c r="M5" s="72"/>
      <c r="N5" s="73"/>
      <c r="O5" s="74"/>
      <c r="P5" s="59"/>
      <c r="Q5" s="64"/>
      <c r="R5" s="64"/>
      <c r="S5" s="64"/>
      <c r="T5" s="65"/>
      <c r="U5" s="63"/>
      <c r="V5" s="64"/>
      <c r="W5" s="64"/>
      <c r="X5" s="64"/>
      <c r="Y5" s="64"/>
      <c r="Z5" s="58"/>
      <c r="AA5" s="58"/>
    </row>
    <row r="6" spans="1:28" ht="12.75" customHeight="1">
      <c r="A6" s="54"/>
      <c r="B6" s="56"/>
      <c r="C6" s="68"/>
      <c r="D6" s="68"/>
      <c r="E6" s="68"/>
      <c r="F6" s="68"/>
      <c r="G6" s="59"/>
      <c r="H6" s="59"/>
      <c r="I6" s="59"/>
      <c r="J6" s="59"/>
      <c r="K6" s="59"/>
      <c r="L6" s="59"/>
      <c r="M6" s="63"/>
      <c r="N6" s="64"/>
      <c r="O6" s="65"/>
      <c r="P6" s="59"/>
      <c r="Q6" s="55" t="s">
        <v>13</v>
      </c>
      <c r="R6" s="55" t="s">
        <v>14</v>
      </c>
      <c r="S6" s="55" t="s">
        <v>15</v>
      </c>
      <c r="T6" s="59" t="s">
        <v>16</v>
      </c>
      <c r="U6" s="55" t="s">
        <v>17</v>
      </c>
      <c r="V6" s="55" t="s">
        <v>18</v>
      </c>
      <c r="W6" s="55" t="s">
        <v>19</v>
      </c>
      <c r="X6" s="58" t="s">
        <v>20</v>
      </c>
      <c r="Y6" s="75" t="s">
        <v>21</v>
      </c>
      <c r="Z6" s="59" t="s">
        <v>22</v>
      </c>
      <c r="AA6" s="58" t="s">
        <v>23</v>
      </c>
    </row>
    <row r="7" spans="1:28" ht="31.5" customHeight="1">
      <c r="A7" s="54"/>
      <c r="B7" s="57"/>
      <c r="C7" s="68"/>
      <c r="D7" s="68"/>
      <c r="E7" s="68"/>
      <c r="F7" s="68"/>
      <c r="G7" s="59"/>
      <c r="H7" s="59"/>
      <c r="I7" s="59"/>
      <c r="J7" s="59"/>
      <c r="K7" s="59"/>
      <c r="L7" s="59"/>
      <c r="M7" s="37" t="s">
        <v>58</v>
      </c>
      <c r="N7" s="38" t="s">
        <v>24</v>
      </c>
      <c r="O7" s="38" t="s">
        <v>25</v>
      </c>
      <c r="P7" s="59"/>
      <c r="Q7" s="57"/>
      <c r="R7" s="57"/>
      <c r="S7" s="57"/>
      <c r="T7" s="59"/>
      <c r="U7" s="57"/>
      <c r="V7" s="57"/>
      <c r="W7" s="57"/>
      <c r="X7" s="58"/>
      <c r="Y7" s="75"/>
      <c r="Z7" s="59"/>
      <c r="AA7" s="58"/>
    </row>
    <row r="8" spans="1:28" s="5" customFormat="1" ht="55.5" customHeight="1" thickBot="1">
      <c r="A8" s="3" t="s">
        <v>59</v>
      </c>
      <c r="B8" s="15" t="s">
        <v>43</v>
      </c>
      <c r="C8" s="16">
        <v>0</v>
      </c>
      <c r="D8" s="16">
        <v>0</v>
      </c>
      <c r="E8" s="16">
        <v>1</v>
      </c>
      <c r="F8" s="16">
        <v>1</v>
      </c>
      <c r="G8" s="17">
        <v>213</v>
      </c>
      <c r="H8" s="16">
        <v>10</v>
      </c>
      <c r="I8" s="16">
        <v>22</v>
      </c>
      <c r="J8" s="16">
        <v>15</v>
      </c>
      <c r="K8" s="16">
        <v>10</v>
      </c>
      <c r="L8" s="16">
        <v>25</v>
      </c>
      <c r="M8" s="16">
        <v>0</v>
      </c>
      <c r="N8" s="16">
        <v>19</v>
      </c>
      <c r="O8" s="16">
        <v>12</v>
      </c>
      <c r="P8" s="16">
        <f t="shared" ref="P8:P16" si="0">G8+H8+I8+J8-K8-L8-N8-O8+Z8-M8</f>
        <v>202</v>
      </c>
      <c r="Q8" s="18">
        <v>22</v>
      </c>
      <c r="R8" s="18">
        <v>23</v>
      </c>
      <c r="S8" s="18">
        <v>25</v>
      </c>
      <c r="T8" s="18">
        <v>17</v>
      </c>
      <c r="U8" s="18">
        <v>16</v>
      </c>
      <c r="V8" s="18">
        <v>20</v>
      </c>
      <c r="W8" s="18">
        <v>18</v>
      </c>
      <c r="X8" s="18">
        <v>23</v>
      </c>
      <c r="Y8" s="18">
        <v>19</v>
      </c>
      <c r="Z8" s="16">
        <v>8</v>
      </c>
      <c r="AA8" s="16">
        <v>11</v>
      </c>
      <c r="AB8" s="5">
        <f>Q8+R8+S8+T8+U8+V8+W8+X8+Y8+Z8+AA8</f>
        <v>202</v>
      </c>
    </row>
    <row r="9" spans="1:28" s="5" customFormat="1" ht="39" customHeight="1">
      <c r="A9" s="3" t="s">
        <v>60</v>
      </c>
      <c r="B9" s="19" t="s">
        <v>44</v>
      </c>
      <c r="C9" s="16">
        <v>0</v>
      </c>
      <c r="D9" s="16">
        <v>0</v>
      </c>
      <c r="E9" s="16" t="s">
        <v>97</v>
      </c>
      <c r="F9" s="16" t="s">
        <v>97</v>
      </c>
      <c r="G9" s="16" t="s">
        <v>97</v>
      </c>
      <c r="H9" s="16" t="s">
        <v>97</v>
      </c>
      <c r="I9" s="16" t="s">
        <v>97</v>
      </c>
      <c r="J9" s="16" t="s">
        <v>97</v>
      </c>
      <c r="K9" s="16" t="s">
        <v>97</v>
      </c>
      <c r="L9" s="16" t="s">
        <v>97</v>
      </c>
      <c r="M9" s="16" t="s">
        <v>97</v>
      </c>
      <c r="N9" s="16" t="s">
        <v>97</v>
      </c>
      <c r="O9" s="16" t="s">
        <v>97</v>
      </c>
      <c r="P9" s="16" t="s">
        <v>97</v>
      </c>
      <c r="Q9" s="18" t="s">
        <v>97</v>
      </c>
      <c r="R9" s="18" t="s">
        <v>97</v>
      </c>
      <c r="S9" s="18" t="s">
        <v>97</v>
      </c>
      <c r="T9" s="18" t="s">
        <v>97</v>
      </c>
      <c r="U9" s="18" t="s">
        <v>98</v>
      </c>
      <c r="V9" s="18" t="s">
        <v>97</v>
      </c>
      <c r="W9" s="18" t="s">
        <v>97</v>
      </c>
      <c r="X9" s="18" t="s">
        <v>97</v>
      </c>
      <c r="Y9" s="18" t="s">
        <v>97</v>
      </c>
      <c r="Z9" s="16" t="s">
        <v>97</v>
      </c>
      <c r="AA9" s="16" t="s">
        <v>97</v>
      </c>
      <c r="AB9" s="5" t="e">
        <f t="shared" ref="AB9:AB20" si="1">Q9+R9+S9+T9+U9+V9+W9+X9+Y9+Z9+AA9</f>
        <v>#VALUE!</v>
      </c>
    </row>
    <row r="10" spans="1:28" s="5" customFormat="1" ht="31.5">
      <c r="A10" s="3" t="s">
        <v>61</v>
      </c>
      <c r="B10" s="20" t="s">
        <v>45</v>
      </c>
      <c r="C10" s="16">
        <v>0</v>
      </c>
      <c r="D10" s="16">
        <v>0</v>
      </c>
      <c r="E10" s="16" t="s">
        <v>97</v>
      </c>
      <c r="F10" s="16" t="s">
        <v>97</v>
      </c>
      <c r="G10" s="16" t="s">
        <v>97</v>
      </c>
      <c r="H10" s="16" t="s">
        <v>97</v>
      </c>
      <c r="I10" s="16" t="s">
        <v>97</v>
      </c>
      <c r="J10" s="16" t="s">
        <v>97</v>
      </c>
      <c r="K10" s="16" t="s">
        <v>97</v>
      </c>
      <c r="L10" s="16" t="s">
        <v>97</v>
      </c>
      <c r="M10" s="16" t="s">
        <v>97</v>
      </c>
      <c r="N10" s="16" t="s">
        <v>97</v>
      </c>
      <c r="O10" s="16" t="s">
        <v>97</v>
      </c>
      <c r="P10" s="16" t="s">
        <v>97</v>
      </c>
      <c r="Q10" s="18" t="s">
        <v>98</v>
      </c>
      <c r="R10" s="18" t="s">
        <v>97</v>
      </c>
      <c r="S10" s="18" t="s">
        <v>97</v>
      </c>
      <c r="T10" s="18" t="s">
        <v>97</v>
      </c>
      <c r="U10" s="18" t="s">
        <v>97</v>
      </c>
      <c r="V10" s="18" t="s">
        <v>97</v>
      </c>
      <c r="W10" s="18" t="s">
        <v>97</v>
      </c>
      <c r="X10" s="18" t="s">
        <v>97</v>
      </c>
      <c r="Y10" s="18" t="s">
        <v>97</v>
      </c>
      <c r="Z10" s="16" t="s">
        <v>97</v>
      </c>
      <c r="AA10" s="16" t="s">
        <v>97</v>
      </c>
      <c r="AB10" s="5" t="e">
        <f t="shared" si="1"/>
        <v>#VALUE!</v>
      </c>
    </row>
    <row r="11" spans="1:28" s="5" customFormat="1" ht="51" customHeight="1" thickBot="1">
      <c r="A11" s="3" t="s">
        <v>62</v>
      </c>
      <c r="B11" s="15" t="s">
        <v>46</v>
      </c>
      <c r="C11" s="16">
        <v>0</v>
      </c>
      <c r="D11" s="16">
        <v>0</v>
      </c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 s="5">
        <f t="shared" si="1"/>
        <v>0</v>
      </c>
    </row>
    <row r="12" spans="1:28" s="5" customFormat="1" ht="38.25" customHeight="1">
      <c r="A12" s="3" t="s">
        <v>63</v>
      </c>
      <c r="B12" s="19" t="s">
        <v>47</v>
      </c>
      <c r="C12" s="16">
        <v>0</v>
      </c>
      <c r="D12" s="16">
        <v>0</v>
      </c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 s="5">
        <f t="shared" si="1"/>
        <v>0</v>
      </c>
    </row>
    <row r="13" spans="1:28" s="5" customFormat="1" ht="37.5" customHeight="1">
      <c r="A13" s="3" t="s">
        <v>26</v>
      </c>
      <c r="B13" s="25" t="s">
        <v>81</v>
      </c>
      <c r="C13" s="16">
        <v>0</v>
      </c>
      <c r="D13" s="16">
        <v>0</v>
      </c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 s="5">
        <f t="shared" si="1"/>
        <v>0</v>
      </c>
    </row>
    <row r="14" spans="1:28" s="5" customFormat="1" ht="36.75" customHeight="1" thickBot="1">
      <c r="A14" s="3" t="s">
        <v>27</v>
      </c>
      <c r="B14" s="25" t="s">
        <v>82</v>
      </c>
      <c r="C14" s="16">
        <v>0</v>
      </c>
      <c r="D14" s="16">
        <v>0</v>
      </c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 s="5">
        <f t="shared" si="1"/>
        <v>0</v>
      </c>
    </row>
    <row r="15" spans="1:28" s="5" customFormat="1" ht="38.25" customHeight="1" thickBot="1">
      <c r="A15" s="3" t="s">
        <v>28</v>
      </c>
      <c r="B15" s="21" t="s">
        <v>48</v>
      </c>
      <c r="C15" s="16">
        <v>0</v>
      </c>
      <c r="D15" s="16">
        <v>0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 s="5">
        <f t="shared" si="1"/>
        <v>0</v>
      </c>
    </row>
    <row r="16" spans="1:28" s="5" customFormat="1" ht="36.75" customHeight="1">
      <c r="A16" s="3" t="s">
        <v>29</v>
      </c>
      <c r="B16" s="21" t="s">
        <v>49</v>
      </c>
      <c r="C16" s="16">
        <v>0</v>
      </c>
      <c r="D16" s="16">
        <v>0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 s="5">
        <f t="shared" si="1"/>
        <v>0</v>
      </c>
    </row>
    <row r="17" spans="1:28" s="5" customFormat="1" ht="52.5" customHeight="1" thickBot="1">
      <c r="A17" s="3" t="s">
        <v>64</v>
      </c>
      <c r="B17" s="24" t="s">
        <v>50</v>
      </c>
      <c r="C17" s="16">
        <v>0</v>
      </c>
      <c r="D17" s="16">
        <v>0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 s="5">
        <f t="shared" si="1"/>
        <v>0</v>
      </c>
    </row>
    <row r="18" spans="1:28" s="5" customFormat="1" ht="35.25" customHeight="1">
      <c r="A18" s="3" t="s">
        <v>30</v>
      </c>
      <c r="B18" s="19" t="s">
        <v>54</v>
      </c>
      <c r="C18" s="16">
        <v>0</v>
      </c>
      <c r="D18" s="16">
        <v>0</v>
      </c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 s="5">
        <f t="shared" si="1"/>
        <v>0</v>
      </c>
    </row>
    <row r="19" spans="1:28" s="5" customFormat="1" ht="32.25" thickBot="1">
      <c r="A19" s="3" t="s">
        <v>65</v>
      </c>
      <c r="B19" s="27" t="s">
        <v>53</v>
      </c>
      <c r="C19" s="16">
        <v>0</v>
      </c>
      <c r="D19" s="16">
        <v>0</v>
      </c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 s="5">
        <f t="shared" si="1"/>
        <v>0</v>
      </c>
    </row>
    <row r="20" spans="1:28" ht="19.5" thickBot="1">
      <c r="A20" s="6" t="s">
        <v>30</v>
      </c>
      <c r="B20" s="30" t="s">
        <v>33</v>
      </c>
      <c r="C20" s="28">
        <v>0</v>
      </c>
      <c r="D20" s="29">
        <v>0</v>
      </c>
      <c r="AB20" s="5">
        <f t="shared" si="1"/>
        <v>0</v>
      </c>
    </row>
    <row r="21" spans="1:28">
      <c r="U21" t="e">
        <f>P8+P9+P10+P11</f>
        <v>#VALUE!</v>
      </c>
    </row>
  </sheetData>
  <mergeCells count="34">
    <mergeCell ref="Y6:Y7"/>
    <mergeCell ref="Z6:Z7"/>
    <mergeCell ref="R6:R7"/>
    <mergeCell ref="S6:S7"/>
    <mergeCell ref="T6:T7"/>
    <mergeCell ref="U6:U7"/>
    <mergeCell ref="V6:V7"/>
    <mergeCell ref="A1:AA1"/>
    <mergeCell ref="H5:H7"/>
    <mergeCell ref="L5:L7"/>
    <mergeCell ref="Q6:Q7"/>
    <mergeCell ref="I5:I7"/>
    <mergeCell ref="J5:J7"/>
    <mergeCell ref="K5:K7"/>
    <mergeCell ref="P2:P7"/>
    <mergeCell ref="Q2:AA3"/>
    <mergeCell ref="Q4:T5"/>
    <mergeCell ref="U4:Y5"/>
    <mergeCell ref="Z4:AA5"/>
    <mergeCell ref="W6:W7"/>
    <mergeCell ref="X6:X7"/>
    <mergeCell ref="M2:O6"/>
    <mergeCell ref="AA6:AA7"/>
    <mergeCell ref="A2:A7"/>
    <mergeCell ref="B2:B7"/>
    <mergeCell ref="C2:F2"/>
    <mergeCell ref="G2:G7"/>
    <mergeCell ref="H2:L3"/>
    <mergeCell ref="K4:L4"/>
    <mergeCell ref="C3:C7"/>
    <mergeCell ref="D3:D7"/>
    <mergeCell ref="E3:E7"/>
    <mergeCell ref="F3:F7"/>
    <mergeCell ref="H4:J4"/>
  </mergeCells>
  <pageMargins left="0.39370078740157483" right="0.39370078740157483" top="0.19685039370078741" bottom="0.19685039370078741" header="0.31496062992125984" footer="0.31496062992125984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5"/>
  <sheetViews>
    <sheetView view="pageBreakPreview" zoomScaleNormal="100" zoomScaleSheetLayoutView="100" workbookViewId="0">
      <selection activeCell="G5" sqref="G5"/>
    </sheetView>
  </sheetViews>
  <sheetFormatPr defaultRowHeight="12.75"/>
  <cols>
    <col min="1" max="1" width="5.42578125" customWidth="1"/>
    <col min="2" max="2" width="33.42578125" customWidth="1"/>
    <col min="3" max="3" width="4.5703125" customWidth="1"/>
    <col min="4" max="4" width="4.42578125" customWidth="1"/>
    <col min="5" max="5" width="5.5703125" customWidth="1"/>
    <col min="6" max="6" width="7.28515625" customWidth="1"/>
  </cols>
  <sheetData>
    <row r="1" spans="1:15">
      <c r="A1" s="76" t="s">
        <v>102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5" ht="13.5" thickBot="1">
      <c r="A2" s="7" t="s">
        <v>34</v>
      </c>
      <c r="B2" s="7" t="s">
        <v>35</v>
      </c>
      <c r="C2" s="7">
        <v>1</v>
      </c>
      <c r="D2" s="7">
        <v>2</v>
      </c>
      <c r="E2" s="7">
        <v>3</v>
      </c>
      <c r="F2" s="7">
        <v>4</v>
      </c>
      <c r="G2" s="7">
        <v>5</v>
      </c>
      <c r="H2" s="7">
        <v>6</v>
      </c>
      <c r="I2" s="7">
        <v>7</v>
      </c>
      <c r="J2" s="7">
        <v>8</v>
      </c>
      <c r="K2" s="7">
        <v>9</v>
      </c>
      <c r="L2" s="7">
        <v>10</v>
      </c>
      <c r="M2" s="7">
        <v>11</v>
      </c>
      <c r="N2" s="8" t="s">
        <v>36</v>
      </c>
    </row>
    <row r="3" spans="1:15" s="5" customFormat="1" ht="36.75" thickBot="1">
      <c r="A3" s="34">
        <v>1</v>
      </c>
      <c r="B3" s="35" t="s">
        <v>66</v>
      </c>
      <c r="C3" s="34">
        <v>2</v>
      </c>
      <c r="D3" s="34">
        <v>0</v>
      </c>
      <c r="E3" s="34">
        <v>4</v>
      </c>
      <c r="F3" s="34">
        <v>0</v>
      </c>
      <c r="G3" s="34">
        <v>1</v>
      </c>
      <c r="H3" s="34">
        <v>0</v>
      </c>
      <c r="I3" s="34">
        <v>1</v>
      </c>
      <c r="J3" s="34">
        <v>1</v>
      </c>
      <c r="K3" s="34">
        <v>1</v>
      </c>
      <c r="L3" s="34">
        <v>0</v>
      </c>
      <c r="M3" s="34">
        <v>0</v>
      </c>
      <c r="N3" s="13">
        <f t="shared" ref="N3:N14" si="0">C3+D3+E3+F3+G3+H3+I3+J3+K3+L3+M3</f>
        <v>10</v>
      </c>
    </row>
    <row r="4" spans="1:15" s="5" customFormat="1" ht="29.25" customHeight="1" thickBot="1">
      <c r="A4" s="34">
        <v>2</v>
      </c>
      <c r="B4" s="35" t="s">
        <v>67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13"/>
    </row>
    <row r="5" spans="1:15" s="5" customFormat="1" ht="24.75" thickBot="1">
      <c r="A5" s="34">
        <v>3</v>
      </c>
      <c r="B5" s="36" t="s">
        <v>68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13"/>
    </row>
    <row r="6" spans="1:15" s="5" customFormat="1" ht="27" customHeight="1" thickBot="1">
      <c r="A6" s="34">
        <v>4</v>
      </c>
      <c r="B6" s="35" t="s">
        <v>69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13"/>
    </row>
    <row r="7" spans="1:15" s="5" customFormat="1" ht="18" customHeight="1" thickBot="1">
      <c r="A7" s="34">
        <v>5</v>
      </c>
      <c r="B7" s="35" t="s">
        <v>70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3"/>
    </row>
    <row r="8" spans="1:15" s="5" customFormat="1" ht="28.5" customHeight="1" thickBot="1">
      <c r="A8" s="34">
        <v>6</v>
      </c>
      <c r="B8" s="36" t="s">
        <v>76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13"/>
    </row>
    <row r="9" spans="1:15" s="5" customFormat="1" ht="27" customHeight="1" thickBot="1">
      <c r="A9" s="34">
        <v>7</v>
      </c>
      <c r="B9" s="36" t="s">
        <v>71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13"/>
      <c r="O9" s="11"/>
    </row>
    <row r="10" spans="1:15" ht="26.25" customHeight="1" thickBot="1">
      <c r="A10" s="34">
        <v>8</v>
      </c>
      <c r="B10" s="36" t="s">
        <v>72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13"/>
    </row>
    <row r="11" spans="1:15" s="5" customFormat="1" ht="27" customHeight="1" thickBot="1">
      <c r="A11" s="34">
        <v>9</v>
      </c>
      <c r="B11" s="36" t="s">
        <v>73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13"/>
    </row>
    <row r="12" spans="1:15" s="5" customFormat="1" ht="35.25" customHeight="1" thickBot="1">
      <c r="A12" s="34">
        <v>10</v>
      </c>
      <c r="B12" s="36" t="s">
        <v>77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13"/>
    </row>
    <row r="13" spans="1:15" ht="27" customHeight="1" thickBot="1">
      <c r="A13" s="34">
        <v>11</v>
      </c>
      <c r="B13" s="35" t="s">
        <v>74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3"/>
    </row>
    <row r="14" spans="1:15" s="5" customFormat="1" ht="24.75" customHeight="1" thickBot="1">
      <c r="A14" s="34">
        <v>12</v>
      </c>
      <c r="B14" s="36" t="s">
        <v>75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13"/>
    </row>
    <row r="15" spans="1:15" s="5" customFormat="1" ht="23.25" customHeight="1">
      <c r="A15" s="31"/>
      <c r="B15" s="32" t="s">
        <v>37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26"/>
    </row>
  </sheetData>
  <mergeCells count="1">
    <mergeCell ref="A1:N1"/>
  </mergeCells>
  <pageMargins left="0.19685039370078741" right="0.19685039370078741" top="0.39370078740157483" bottom="0.39370078740157483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15"/>
  <sheetViews>
    <sheetView view="pageBreakPreview" zoomScaleNormal="100" zoomScaleSheetLayoutView="100" workbookViewId="0">
      <selection activeCell="N4" sqref="N4"/>
    </sheetView>
  </sheetViews>
  <sheetFormatPr defaultRowHeight="12.75"/>
  <cols>
    <col min="1" max="1" width="5.42578125" customWidth="1"/>
    <col min="2" max="2" width="33.42578125" customWidth="1"/>
    <col min="3" max="3" width="4.5703125" customWidth="1"/>
    <col min="4" max="4" width="4.42578125" customWidth="1"/>
    <col min="5" max="5" width="5.5703125" customWidth="1"/>
    <col min="6" max="6" width="7.28515625" customWidth="1"/>
  </cols>
  <sheetData>
    <row r="1" spans="1:15">
      <c r="A1" s="76" t="s">
        <v>103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5" ht="13.5" thickBot="1">
      <c r="A2" s="7" t="s">
        <v>34</v>
      </c>
      <c r="B2" s="7" t="s">
        <v>35</v>
      </c>
      <c r="C2" s="7">
        <v>1</v>
      </c>
      <c r="D2" s="7">
        <v>2</v>
      </c>
      <c r="E2" s="7">
        <v>3</v>
      </c>
      <c r="F2" s="7">
        <v>4</v>
      </c>
      <c r="G2" s="7">
        <v>5</v>
      </c>
      <c r="H2" s="7">
        <v>6</v>
      </c>
      <c r="I2" s="7">
        <v>7</v>
      </c>
      <c r="J2" s="7">
        <v>8</v>
      </c>
      <c r="K2" s="7">
        <v>9</v>
      </c>
      <c r="L2" s="7">
        <v>10</v>
      </c>
      <c r="M2" s="7">
        <v>11</v>
      </c>
      <c r="N2" s="8" t="s">
        <v>36</v>
      </c>
    </row>
    <row r="3" spans="1:15" s="5" customFormat="1" ht="36.75" thickBot="1">
      <c r="A3" s="34">
        <v>1</v>
      </c>
      <c r="B3" s="35" t="s">
        <v>66</v>
      </c>
      <c r="C3" s="34">
        <v>0</v>
      </c>
      <c r="D3" s="34">
        <v>3</v>
      </c>
      <c r="E3" s="34">
        <v>3</v>
      </c>
      <c r="F3" s="34">
        <v>0</v>
      </c>
      <c r="G3" s="34">
        <v>0</v>
      </c>
      <c r="H3" s="34">
        <v>4</v>
      </c>
      <c r="I3" s="34">
        <v>1</v>
      </c>
      <c r="J3" s="34">
        <v>1</v>
      </c>
      <c r="K3" s="34">
        <v>3</v>
      </c>
      <c r="L3" s="34">
        <v>0</v>
      </c>
      <c r="M3" s="34">
        <v>0</v>
      </c>
      <c r="N3" s="13">
        <v>15</v>
      </c>
    </row>
    <row r="4" spans="1:15" s="5" customFormat="1" ht="29.25" customHeight="1" thickBot="1">
      <c r="A4" s="34">
        <v>2</v>
      </c>
      <c r="B4" s="35" t="s">
        <v>67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13"/>
    </row>
    <row r="5" spans="1:15" s="5" customFormat="1" ht="24.75" thickBot="1">
      <c r="A5" s="34">
        <v>3</v>
      </c>
      <c r="B5" s="36" t="s">
        <v>68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13"/>
    </row>
    <row r="6" spans="1:15" s="5" customFormat="1" ht="27" customHeight="1" thickBot="1">
      <c r="A6" s="34">
        <v>4</v>
      </c>
      <c r="B6" s="35" t="s">
        <v>69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13"/>
    </row>
    <row r="7" spans="1:15" s="5" customFormat="1" ht="18" customHeight="1" thickBot="1">
      <c r="A7" s="34">
        <v>5</v>
      </c>
      <c r="B7" s="35" t="s">
        <v>70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13"/>
    </row>
    <row r="8" spans="1:15" s="5" customFormat="1" ht="28.5" customHeight="1" thickBot="1">
      <c r="A8" s="34">
        <v>6</v>
      </c>
      <c r="B8" s="36" t="s">
        <v>76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13"/>
    </row>
    <row r="9" spans="1:15" s="5" customFormat="1" ht="27" customHeight="1" thickBot="1">
      <c r="A9" s="34">
        <v>7</v>
      </c>
      <c r="B9" s="36" t="s">
        <v>71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13"/>
      <c r="O9" s="11"/>
    </row>
    <row r="10" spans="1:15" ht="26.25" customHeight="1" thickBot="1">
      <c r="A10" s="34">
        <v>8</v>
      </c>
      <c r="B10" s="36" t="s">
        <v>72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13"/>
    </row>
    <row r="11" spans="1:15" s="5" customFormat="1" ht="27" customHeight="1" thickBot="1">
      <c r="A11" s="34">
        <v>9</v>
      </c>
      <c r="B11" s="36" t="s">
        <v>73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13"/>
    </row>
    <row r="12" spans="1:15" s="5" customFormat="1" ht="35.25" customHeight="1" thickBot="1">
      <c r="A12" s="34">
        <v>10</v>
      </c>
      <c r="B12" s="36" t="s">
        <v>77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13"/>
    </row>
    <row r="13" spans="1:15" ht="27" customHeight="1" thickBot="1">
      <c r="A13" s="34">
        <v>11</v>
      </c>
      <c r="B13" s="35" t="s">
        <v>74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13"/>
    </row>
    <row r="14" spans="1:15" s="5" customFormat="1" ht="24.75" customHeight="1" thickBot="1">
      <c r="A14" s="34">
        <v>12</v>
      </c>
      <c r="B14" s="36" t="s">
        <v>75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13"/>
    </row>
    <row r="15" spans="1:15" s="5" customFormat="1" ht="23.25" customHeight="1">
      <c r="A15" s="31"/>
      <c r="B15" s="32" t="s">
        <v>37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26"/>
    </row>
  </sheetData>
  <mergeCells count="1">
    <mergeCell ref="A1:N1"/>
  </mergeCells>
  <pageMargins left="0.19685039370078741" right="0.19685039370078741" top="0.39370078740157483" bottom="0.39370078740157483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O15"/>
  <sheetViews>
    <sheetView workbookViewId="0">
      <selection activeCell="N3" sqref="N3"/>
    </sheetView>
  </sheetViews>
  <sheetFormatPr defaultRowHeight="12.75"/>
  <cols>
    <col min="1" max="1" width="6" customWidth="1"/>
    <col min="2" max="2" width="33.42578125" customWidth="1"/>
    <col min="3" max="3" width="4.5703125" customWidth="1"/>
    <col min="4" max="4" width="4.42578125" customWidth="1"/>
    <col min="5" max="5" width="5.5703125" customWidth="1"/>
    <col min="6" max="6" width="7.28515625" customWidth="1"/>
  </cols>
  <sheetData>
    <row r="1" spans="1:15">
      <c r="A1" s="76" t="s">
        <v>104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5" ht="13.5" thickBot="1">
      <c r="A2" s="7" t="s">
        <v>34</v>
      </c>
      <c r="B2" s="7" t="s">
        <v>35</v>
      </c>
      <c r="C2" s="7">
        <v>1</v>
      </c>
      <c r="D2" s="7">
        <v>2</v>
      </c>
      <c r="E2" s="7">
        <v>3</v>
      </c>
      <c r="F2" s="7">
        <v>4</v>
      </c>
      <c r="G2" s="7">
        <v>5</v>
      </c>
      <c r="H2" s="7">
        <v>6</v>
      </c>
      <c r="I2" s="7">
        <v>7</v>
      </c>
      <c r="J2" s="7">
        <v>8</v>
      </c>
      <c r="K2" s="7">
        <v>9</v>
      </c>
      <c r="L2" s="7">
        <v>10</v>
      </c>
      <c r="M2" s="7">
        <v>11</v>
      </c>
      <c r="N2" s="8" t="s">
        <v>36</v>
      </c>
    </row>
    <row r="3" spans="1:15" s="5" customFormat="1" ht="36.75" thickBot="1">
      <c r="A3" s="9">
        <v>1</v>
      </c>
      <c r="B3" s="35" t="s">
        <v>66</v>
      </c>
      <c r="C3" s="10">
        <v>3</v>
      </c>
      <c r="D3" s="10">
        <v>1</v>
      </c>
      <c r="E3" s="10">
        <v>3</v>
      </c>
      <c r="F3" s="10">
        <v>0</v>
      </c>
      <c r="G3" s="10">
        <v>2</v>
      </c>
      <c r="H3" s="10">
        <v>0</v>
      </c>
      <c r="I3" s="10">
        <v>1</v>
      </c>
      <c r="J3" s="10">
        <v>0</v>
      </c>
      <c r="K3" s="10">
        <v>0</v>
      </c>
      <c r="L3" s="10">
        <v>0</v>
      </c>
      <c r="M3" s="10">
        <v>0</v>
      </c>
      <c r="N3" s="13">
        <v>10</v>
      </c>
    </row>
    <row r="4" spans="1:15" s="5" customFormat="1" ht="27" customHeight="1" thickBot="1">
      <c r="A4" s="9">
        <v>2</v>
      </c>
      <c r="B4" s="35" t="s">
        <v>67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3"/>
    </row>
    <row r="5" spans="1:15" s="5" customFormat="1" ht="24.75" thickBot="1">
      <c r="A5" s="9">
        <v>3</v>
      </c>
      <c r="B5" s="36" t="s">
        <v>68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3"/>
    </row>
    <row r="6" spans="1:15" s="5" customFormat="1" ht="27" customHeight="1" thickBot="1">
      <c r="A6" s="9">
        <v>4</v>
      </c>
      <c r="B6" s="35" t="s">
        <v>69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3"/>
    </row>
    <row r="7" spans="1:15" s="5" customFormat="1" ht="17.25" customHeight="1" thickBot="1">
      <c r="A7" s="9">
        <v>5</v>
      </c>
      <c r="B7" s="35" t="s">
        <v>70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3"/>
    </row>
    <row r="8" spans="1:15" s="5" customFormat="1" ht="26.25" customHeight="1" thickBot="1">
      <c r="A8" s="9">
        <v>6</v>
      </c>
      <c r="B8" s="36" t="s">
        <v>76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3"/>
    </row>
    <row r="9" spans="1:15" s="5" customFormat="1" ht="23.25" customHeight="1" thickBot="1">
      <c r="A9" s="9">
        <v>7</v>
      </c>
      <c r="B9" s="36" t="s">
        <v>71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3"/>
      <c r="O9" s="11"/>
    </row>
    <row r="10" spans="1:15" ht="23.25" customHeight="1" thickBot="1">
      <c r="A10" s="9">
        <v>8</v>
      </c>
      <c r="B10" s="36" t="s">
        <v>72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3"/>
    </row>
    <row r="11" spans="1:15" s="5" customFormat="1" ht="27" customHeight="1" thickBot="1">
      <c r="A11" s="9">
        <v>9</v>
      </c>
      <c r="B11" s="36" t="s">
        <v>73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3"/>
    </row>
    <row r="12" spans="1:15" s="5" customFormat="1" ht="27" customHeight="1" thickBot="1">
      <c r="A12" s="9">
        <v>10</v>
      </c>
      <c r="B12" s="36" t="s">
        <v>77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3"/>
    </row>
    <row r="13" spans="1:15" ht="24.75" customHeight="1" thickBot="1">
      <c r="A13" s="9">
        <v>11</v>
      </c>
      <c r="B13" s="35" t="s">
        <v>74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3"/>
    </row>
    <row r="14" spans="1:15" s="5" customFormat="1" ht="26.25" customHeight="1" thickBot="1">
      <c r="A14" s="9">
        <v>12</v>
      </c>
      <c r="B14" s="36" t="s">
        <v>75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3"/>
    </row>
    <row r="15" spans="1:15" s="5" customFormat="1" ht="23.25" customHeight="1">
      <c r="A15" s="2"/>
      <c r="B15" s="14" t="s">
        <v>37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26"/>
    </row>
  </sheetData>
  <mergeCells count="1">
    <mergeCell ref="A1:N1"/>
  </mergeCells>
  <pageMargins left="0.19685039370078741" right="0.19685039370078741" top="0.39370078740157483" bottom="0.39370078740157483" header="0.31496062992125984" footer="0.31496062992125984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O15"/>
  <sheetViews>
    <sheetView workbookViewId="0">
      <selection activeCell="K18" sqref="K18"/>
    </sheetView>
  </sheetViews>
  <sheetFormatPr defaultRowHeight="12.75"/>
  <cols>
    <col min="1" max="1" width="6" customWidth="1"/>
    <col min="2" max="2" width="33.42578125" customWidth="1"/>
    <col min="3" max="3" width="4.5703125" customWidth="1"/>
    <col min="4" max="4" width="4.42578125" customWidth="1"/>
    <col min="5" max="5" width="5.5703125" customWidth="1"/>
    <col min="6" max="6" width="7.28515625" customWidth="1"/>
  </cols>
  <sheetData>
    <row r="1" spans="1:15">
      <c r="A1" s="76" t="s">
        <v>105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spans="1:15" ht="13.5" thickBot="1">
      <c r="A2" s="7" t="s">
        <v>34</v>
      </c>
      <c r="B2" s="7" t="s">
        <v>35</v>
      </c>
      <c r="C2" s="7">
        <v>1</v>
      </c>
      <c r="D2" s="7">
        <v>2</v>
      </c>
      <c r="E2" s="7">
        <v>3</v>
      </c>
      <c r="F2" s="7">
        <v>4</v>
      </c>
      <c r="G2" s="7">
        <v>5</v>
      </c>
      <c r="H2" s="7">
        <v>6</v>
      </c>
      <c r="I2" s="7">
        <v>7</v>
      </c>
      <c r="J2" s="7">
        <v>8</v>
      </c>
      <c r="K2" s="7">
        <v>9</v>
      </c>
      <c r="L2" s="7">
        <v>10</v>
      </c>
      <c r="M2" s="7">
        <v>11</v>
      </c>
      <c r="N2" s="8" t="s">
        <v>36</v>
      </c>
    </row>
    <row r="3" spans="1:15" s="5" customFormat="1" ht="36.75" thickBot="1">
      <c r="A3" s="9">
        <v>1</v>
      </c>
      <c r="B3" s="35" t="s">
        <v>66</v>
      </c>
      <c r="C3" s="10">
        <v>0</v>
      </c>
      <c r="D3" s="10">
        <v>13</v>
      </c>
      <c r="E3" s="10">
        <v>0</v>
      </c>
      <c r="F3" s="10">
        <v>1</v>
      </c>
      <c r="G3" s="10">
        <v>1</v>
      </c>
      <c r="H3" s="10">
        <v>1</v>
      </c>
      <c r="I3" s="10">
        <v>2</v>
      </c>
      <c r="J3" s="10">
        <v>5</v>
      </c>
      <c r="K3" s="10">
        <v>1</v>
      </c>
      <c r="L3" s="10">
        <v>0</v>
      </c>
      <c r="M3" s="10">
        <v>1</v>
      </c>
      <c r="N3" s="13">
        <f t="shared" ref="N3:N15" si="0">C3+D3+E3+F3+G3+H3+I3+J3+K3+L3+M3</f>
        <v>25</v>
      </c>
    </row>
    <row r="4" spans="1:15" s="5" customFormat="1" ht="27" customHeight="1" thickBot="1">
      <c r="A4" s="9">
        <v>2</v>
      </c>
      <c r="B4" s="35" t="s">
        <v>67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3"/>
    </row>
    <row r="5" spans="1:15" s="5" customFormat="1" ht="24.75" thickBot="1">
      <c r="A5" s="9">
        <v>3</v>
      </c>
      <c r="B5" s="36" t="s">
        <v>68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3"/>
    </row>
    <row r="6" spans="1:15" s="5" customFormat="1" ht="27" customHeight="1" thickBot="1">
      <c r="A6" s="9">
        <v>4</v>
      </c>
      <c r="B6" s="35" t="s">
        <v>69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3"/>
    </row>
    <row r="7" spans="1:15" s="5" customFormat="1" ht="17.25" customHeight="1" thickBot="1">
      <c r="A7" s="9">
        <v>5</v>
      </c>
      <c r="B7" s="35" t="s">
        <v>70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3"/>
    </row>
    <row r="8" spans="1:15" s="5" customFormat="1" ht="26.25" customHeight="1" thickBot="1">
      <c r="A8" s="9">
        <v>6</v>
      </c>
      <c r="B8" s="36" t="s">
        <v>76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3"/>
    </row>
    <row r="9" spans="1:15" s="5" customFormat="1" ht="23.25" customHeight="1" thickBot="1">
      <c r="A9" s="9">
        <v>7</v>
      </c>
      <c r="B9" s="36" t="s">
        <v>71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3"/>
      <c r="O9" s="11"/>
    </row>
    <row r="10" spans="1:15" ht="23.25" customHeight="1" thickBot="1">
      <c r="A10" s="9">
        <v>8</v>
      </c>
      <c r="B10" s="36" t="s">
        <v>72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3"/>
    </row>
    <row r="11" spans="1:15" s="5" customFormat="1" ht="27" customHeight="1" thickBot="1">
      <c r="A11" s="9">
        <v>9</v>
      </c>
      <c r="B11" s="36" t="s">
        <v>73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3"/>
    </row>
    <row r="12" spans="1:15" s="5" customFormat="1" ht="27" customHeight="1" thickBot="1">
      <c r="A12" s="9">
        <v>10</v>
      </c>
      <c r="B12" s="36" t="s">
        <v>77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3"/>
    </row>
    <row r="13" spans="1:15" ht="24.75" customHeight="1" thickBot="1">
      <c r="A13" s="9">
        <v>11</v>
      </c>
      <c r="B13" s="35" t="s">
        <v>74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3"/>
    </row>
    <row r="14" spans="1:15" s="5" customFormat="1" ht="26.25" customHeight="1" thickBot="1">
      <c r="A14" s="9">
        <v>12</v>
      </c>
      <c r="B14" s="36" t="s">
        <v>75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3"/>
    </row>
    <row r="15" spans="1:15" s="5" customFormat="1" ht="23.25" customHeight="1">
      <c r="A15" s="2"/>
      <c r="B15" s="14" t="s">
        <v>37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26"/>
    </row>
  </sheetData>
  <mergeCells count="1">
    <mergeCell ref="A1:N1"/>
  </mergeCells>
  <pageMargins left="0.19685039370078741" right="0.19685039370078741" top="0.39370078740157483" bottom="0.39370078740157483" header="0.31496062992125984" footer="0.31496062992125984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Q16"/>
  <sheetViews>
    <sheetView view="pageBreakPreview" zoomScale="80" zoomScaleNormal="100" zoomScaleSheetLayoutView="80" workbookViewId="0">
      <selection activeCell="H20" sqref="H20"/>
    </sheetView>
  </sheetViews>
  <sheetFormatPr defaultRowHeight="12.75"/>
  <cols>
    <col min="1" max="1" width="5.28515625" customWidth="1"/>
    <col min="2" max="2" width="62.140625" customWidth="1"/>
    <col min="3" max="3" width="14.5703125" customWidth="1"/>
  </cols>
  <sheetData>
    <row r="1" spans="1:17" ht="13.5" thickBot="1">
      <c r="A1" s="80" t="s">
        <v>106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7">
      <c r="A2" s="54" t="s">
        <v>0</v>
      </c>
      <c r="B2" s="54" t="s">
        <v>38</v>
      </c>
      <c r="C2" s="77" t="s">
        <v>39</v>
      </c>
      <c r="D2" s="78" t="s">
        <v>42</v>
      </c>
      <c r="E2" s="78"/>
      <c r="F2" s="78"/>
      <c r="G2" s="78"/>
      <c r="H2" s="78"/>
      <c r="I2" s="78"/>
      <c r="J2" s="78"/>
      <c r="K2" s="78"/>
      <c r="L2" s="78"/>
      <c r="M2" s="78"/>
      <c r="N2" s="79"/>
      <c r="O2" s="41"/>
      <c r="P2" s="42"/>
      <c r="Q2" s="43"/>
    </row>
    <row r="3" spans="1:17">
      <c r="A3" s="54"/>
      <c r="B3" s="54"/>
      <c r="C3" s="78"/>
      <c r="D3" s="22" t="s">
        <v>13</v>
      </c>
      <c r="E3" s="22" t="s">
        <v>14</v>
      </c>
      <c r="F3" s="22" t="s">
        <v>15</v>
      </c>
      <c r="G3" s="22" t="s">
        <v>16</v>
      </c>
      <c r="H3" s="22" t="s">
        <v>17</v>
      </c>
      <c r="I3" s="22" t="s">
        <v>18</v>
      </c>
      <c r="J3" s="22" t="s">
        <v>19</v>
      </c>
      <c r="K3" s="22" t="s">
        <v>20</v>
      </c>
      <c r="L3" s="22" t="s">
        <v>21</v>
      </c>
      <c r="M3" s="22" t="s">
        <v>40</v>
      </c>
      <c r="N3" s="40" t="s">
        <v>41</v>
      </c>
      <c r="O3" s="44" t="s">
        <v>78</v>
      </c>
      <c r="P3" s="39" t="s">
        <v>79</v>
      </c>
      <c r="Q3" s="45" t="s">
        <v>80</v>
      </c>
    </row>
    <row r="4" spans="1:17" ht="29.25" customHeight="1">
      <c r="A4" s="1">
        <v>1</v>
      </c>
      <c r="B4" s="23" t="str">
        <f>'Общая таблица №1 и продолжение'!B8</f>
        <v xml:space="preserve">Муниципальное казенное общеобразовательное учреждение «Городовиковская средняя общеобразовательная школа №1 им.Г.Лазарева»
</v>
      </c>
      <c r="C4" s="22">
        <f>N4+M4+L4+K4+J4+I4+H4+G4+F4+E4+D4</f>
        <v>202</v>
      </c>
      <c r="D4" s="22">
        <f>'Общая таблица №1 и продолжение'!Q8</f>
        <v>22</v>
      </c>
      <c r="E4" s="22">
        <f>'Общая таблица №1 и продолжение'!R8</f>
        <v>23</v>
      </c>
      <c r="F4" s="22">
        <f>'Общая таблица №1 и продолжение'!S8</f>
        <v>25</v>
      </c>
      <c r="G4" s="22">
        <f>'Общая таблица №1 и продолжение'!T8</f>
        <v>17</v>
      </c>
      <c r="H4" s="22">
        <f>'Общая таблица №1 и продолжение'!U8</f>
        <v>16</v>
      </c>
      <c r="I4" s="22">
        <f>'Общая таблица №1 и продолжение'!V8</f>
        <v>20</v>
      </c>
      <c r="J4" s="22">
        <f>'Общая таблица №1 и продолжение'!W8</f>
        <v>18</v>
      </c>
      <c r="K4" s="22">
        <f>'Общая таблица №1 и продолжение'!X8</f>
        <v>23</v>
      </c>
      <c r="L4" s="22">
        <f>'Общая таблица №1 и продолжение'!Y8</f>
        <v>19</v>
      </c>
      <c r="M4" s="22">
        <f>'Общая таблица №1 и продолжение'!Z8</f>
        <v>8</v>
      </c>
      <c r="N4" s="40">
        <f>'Общая таблица №1 и продолжение'!AA8</f>
        <v>11</v>
      </c>
      <c r="O4" s="46">
        <f>D4+E4+F4+G4</f>
        <v>87</v>
      </c>
      <c r="P4" s="2">
        <f>H4+I4+J4+K4+L4</f>
        <v>96</v>
      </c>
      <c r="Q4" s="47">
        <f>M4+N4</f>
        <v>19</v>
      </c>
    </row>
    <row r="5" spans="1:17" ht="28.5" customHeight="1">
      <c r="A5" s="1">
        <v>2</v>
      </c>
      <c r="B5" s="23" t="str">
        <f>'Общая таблица №1 и продолжение'!B9</f>
        <v xml:space="preserve">Муниципальное казённое общеобразовательное учреждение «Городовиковская средняя общеобразовательная школа №2»
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40"/>
      <c r="O5" s="46"/>
      <c r="P5" s="2"/>
      <c r="Q5" s="47"/>
    </row>
    <row r="6" spans="1:17" ht="30.75" customHeight="1">
      <c r="A6" s="1">
        <v>3</v>
      </c>
      <c r="B6" s="23" t="str">
        <f>'Общая таблица №1 и продолжение'!B10</f>
        <v xml:space="preserve">Муниципальное казенное общеобразовательное учреждение «Городовиковская средняя общеобразовательная школа №3» 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40"/>
      <c r="O6" s="46"/>
      <c r="P6" s="2"/>
      <c r="Q6" s="47"/>
    </row>
    <row r="7" spans="1:17" ht="30" customHeight="1">
      <c r="A7" s="1">
        <v>4</v>
      </c>
      <c r="B7" s="23" t="str">
        <f>'Общая таблица №1 и продолжение'!B11</f>
        <v xml:space="preserve">Муниципальное казенное общеобразовательное учреждение «Городовиковская многопрофильная гимназия им. Б.Б. Городовикова»
</v>
      </c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40"/>
      <c r="O7" s="46"/>
      <c r="P7" s="2"/>
      <c r="Q7" s="47"/>
    </row>
    <row r="8" spans="1:17" ht="28.5" customHeight="1">
      <c r="A8" s="1">
        <v>5</v>
      </c>
      <c r="B8" s="23" t="str">
        <f>'Общая таблица №1 и продолжение'!B12</f>
        <v>Муниципальное казённое общеобразовательное учреждение «Кировский сельский лицей»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40"/>
      <c r="O8" s="46"/>
      <c r="P8" s="2"/>
      <c r="Q8" s="47"/>
    </row>
    <row r="9" spans="1:17" ht="32.25" customHeight="1">
      <c r="A9" s="1" t="s">
        <v>26</v>
      </c>
      <c r="B9" s="23" t="str">
        <f>'Общая таблица №1 и продолжение'!B13</f>
        <v xml:space="preserve">Ближненская начальная школа
структурное подразделение МКОУ "Кировский сельский лицей"
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40"/>
      <c r="O9" s="46"/>
      <c r="P9" s="2"/>
      <c r="Q9" s="47"/>
    </row>
    <row r="10" spans="1:17" ht="33" customHeight="1">
      <c r="A10" s="1" t="s">
        <v>27</v>
      </c>
      <c r="B10" s="23" t="str">
        <f>'Общая таблица №1 и продолжение'!B14</f>
        <v xml:space="preserve">Передовая начальная школа 
структурное подразделение МКОУ "Кировский сельский лицей"
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40"/>
      <c r="O10" s="46"/>
      <c r="P10" s="2"/>
      <c r="Q10" s="47"/>
    </row>
    <row r="11" spans="1:17" ht="30.75" customHeight="1">
      <c r="A11" s="1" t="s">
        <v>32</v>
      </c>
      <c r="B11" s="23" t="str">
        <f>'Общая таблица №1 и продолжение'!B15</f>
        <v xml:space="preserve">Муниципальное казённое общеобразовательное учреждение «Чапаевская средняя общеобразовательная школа»
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40"/>
      <c r="O11" s="46"/>
      <c r="P11" s="2"/>
      <c r="Q11" s="47"/>
    </row>
    <row r="12" spans="1:17" ht="30" customHeight="1">
      <c r="A12" s="1" t="s">
        <v>30</v>
      </c>
      <c r="B12" s="23" t="str">
        <f>'Общая таблица №1 и продолжение'!B16</f>
        <v xml:space="preserve">Муниципальное казённое общеобразовательное учреждение 
"Южная средняя общеобразовательная школа"
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40"/>
      <c r="O12" s="46"/>
      <c r="P12" s="2"/>
      <c r="Q12" s="47"/>
    </row>
    <row r="13" spans="1:17" ht="38.25">
      <c r="A13" s="1" t="s">
        <v>31</v>
      </c>
      <c r="B13" s="23" t="str">
        <f>'Общая таблица №1 и продолжение'!B17</f>
        <v xml:space="preserve">Садовская начальная школа 
структурное подразделение 
МКОУ "Южная средняя общеобразовательая школа" </v>
      </c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40"/>
      <c r="O13" s="46"/>
      <c r="P13" s="2"/>
      <c r="Q13" s="47"/>
    </row>
    <row r="14" spans="1:17" ht="38.25">
      <c r="A14" s="1" t="s">
        <v>28</v>
      </c>
      <c r="B14" s="23" t="str">
        <f>'Общая таблица №1 и продолжение'!B18</f>
        <v xml:space="preserve">Муниципальное казённое общеобразовательное учреждение «Виноградненский лицей им. Дедова Ф.И.»
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40"/>
      <c r="O14" s="46"/>
      <c r="P14" s="2"/>
      <c r="Q14" s="47"/>
    </row>
    <row r="15" spans="1:17" ht="29.25" customHeight="1">
      <c r="A15" s="1" t="s">
        <v>29</v>
      </c>
      <c r="B15" s="23" t="str">
        <f>'Общая таблица №1 и продолжение'!B19</f>
        <v>Веселовская основная школа структурное подразделение
 МКОУ "Виноградненский лицей им.Дедова Ф.И."</v>
      </c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40"/>
      <c r="O15" s="46"/>
      <c r="P15" s="2"/>
      <c r="Q15" s="47"/>
    </row>
    <row r="16" spans="1:17" ht="13.5" thickBot="1">
      <c r="A16" s="1"/>
      <c r="B16" s="23" t="str">
        <f>'Общая таблица №1 и продолжение'!B20</f>
        <v>Городовиковский район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40"/>
      <c r="O16" s="48"/>
      <c r="P16" s="49"/>
      <c r="Q16" s="50"/>
    </row>
  </sheetData>
  <mergeCells count="5">
    <mergeCell ref="A2:A3"/>
    <mergeCell ref="B2:B3"/>
    <mergeCell ref="C2:C3"/>
    <mergeCell ref="D2:N2"/>
    <mergeCell ref="A1:N1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AU14"/>
  <sheetViews>
    <sheetView tabSelected="1" workbookViewId="0">
      <pane xSplit="1" topLeftCell="B1" activePane="topRight" state="frozen"/>
      <selection pane="topRight" activeCell="AJ10" sqref="AJ10"/>
    </sheetView>
  </sheetViews>
  <sheetFormatPr defaultRowHeight="12.75"/>
  <cols>
    <col min="1" max="1" width="7.85546875" customWidth="1"/>
    <col min="2" max="2" width="9.42578125" customWidth="1"/>
    <col min="3" max="3" width="8.28515625" customWidth="1"/>
    <col min="4" max="4" width="9.5703125" customWidth="1"/>
    <col min="7" max="7" width="9.28515625" customWidth="1"/>
    <col min="8" max="8" width="8.28515625" customWidth="1"/>
    <col min="9" max="9" width="9" customWidth="1"/>
    <col min="10" max="10" width="8.42578125" customWidth="1"/>
    <col min="11" max="12" width="8.28515625" customWidth="1"/>
    <col min="13" max="13" width="8.42578125" customWidth="1"/>
    <col min="14" max="14" width="7.5703125" customWidth="1"/>
    <col min="15" max="15" width="7.7109375" customWidth="1"/>
    <col min="16" max="16" width="8" customWidth="1"/>
    <col min="17" max="17" width="8.42578125" customWidth="1"/>
    <col min="18" max="18" width="8.5703125" customWidth="1"/>
    <col min="19" max="19" width="8.7109375" customWidth="1"/>
    <col min="20" max="20" width="8.5703125" customWidth="1"/>
    <col min="21" max="21" width="8" customWidth="1"/>
    <col min="22" max="22" width="9" customWidth="1"/>
    <col min="23" max="23" width="10.28515625" customWidth="1"/>
    <col min="24" max="24" width="10.140625" customWidth="1"/>
    <col min="25" max="25" width="8.28515625" customWidth="1"/>
    <col min="27" max="27" width="12" customWidth="1"/>
    <col min="28" max="28" width="10.85546875" customWidth="1"/>
    <col min="29" max="29" width="11.85546875" customWidth="1"/>
    <col min="32" max="32" width="12" customWidth="1"/>
    <col min="33" max="33" width="10.85546875" customWidth="1"/>
    <col min="34" max="34" width="11.85546875" customWidth="1"/>
    <col min="37" max="37" width="12" customWidth="1"/>
    <col min="38" max="38" width="10.85546875" customWidth="1"/>
    <col min="39" max="39" width="11.85546875" customWidth="1"/>
  </cols>
  <sheetData>
    <row r="2" spans="1:47" ht="53.25" customHeight="1">
      <c r="A2" s="2"/>
      <c r="B2" s="81" t="s">
        <v>83</v>
      </c>
      <c r="C2" s="82"/>
      <c r="D2" s="82"/>
      <c r="E2" s="82"/>
      <c r="F2" s="82"/>
      <c r="G2" s="81" t="s">
        <v>84</v>
      </c>
      <c r="H2" s="82"/>
      <c r="I2" s="82"/>
      <c r="J2" s="82"/>
      <c r="K2" s="82"/>
      <c r="L2" s="81" t="s">
        <v>91</v>
      </c>
      <c r="M2" s="82"/>
      <c r="N2" s="82"/>
      <c r="O2" s="82"/>
      <c r="P2" s="82"/>
      <c r="Q2" s="81" t="s">
        <v>70</v>
      </c>
      <c r="R2" s="82"/>
      <c r="S2" s="82"/>
      <c r="T2" s="82"/>
      <c r="U2" s="82"/>
      <c r="V2" s="81" t="s">
        <v>92</v>
      </c>
      <c r="W2" s="82"/>
      <c r="X2" s="82"/>
      <c r="Y2" s="82"/>
      <c r="Z2" s="82"/>
      <c r="AA2" s="81" t="s">
        <v>93</v>
      </c>
      <c r="AB2" s="82"/>
      <c r="AC2" s="82"/>
      <c r="AD2" s="82"/>
      <c r="AE2" s="82"/>
      <c r="AF2" s="81" t="s">
        <v>94</v>
      </c>
      <c r="AG2" s="82"/>
      <c r="AH2" s="82"/>
      <c r="AI2" s="82"/>
      <c r="AJ2" s="82"/>
      <c r="AK2" s="81" t="s">
        <v>75</v>
      </c>
      <c r="AL2" s="82"/>
      <c r="AM2" s="82"/>
      <c r="AN2" s="82"/>
      <c r="AO2" s="82"/>
      <c r="AP2" s="82" t="s">
        <v>90</v>
      </c>
      <c r="AQ2" s="82"/>
      <c r="AR2" s="82"/>
      <c r="AS2" s="82"/>
      <c r="AT2" s="82"/>
    </row>
    <row r="3" spans="1:47" ht="38.25">
      <c r="A3" s="2" t="s">
        <v>95</v>
      </c>
      <c r="B3" s="51" t="s">
        <v>85</v>
      </c>
      <c r="C3" s="51" t="s">
        <v>86</v>
      </c>
      <c r="D3" s="51" t="s">
        <v>87</v>
      </c>
      <c r="E3" s="51" t="s">
        <v>88</v>
      </c>
      <c r="F3" s="51" t="s">
        <v>89</v>
      </c>
      <c r="G3" s="51" t="s">
        <v>85</v>
      </c>
      <c r="H3" s="51" t="s">
        <v>86</v>
      </c>
      <c r="I3" s="51" t="s">
        <v>87</v>
      </c>
      <c r="J3" s="51" t="s">
        <v>88</v>
      </c>
      <c r="K3" s="51" t="s">
        <v>89</v>
      </c>
      <c r="L3" s="51" t="s">
        <v>85</v>
      </c>
      <c r="M3" s="51" t="s">
        <v>86</v>
      </c>
      <c r="N3" s="51" t="s">
        <v>87</v>
      </c>
      <c r="O3" s="51" t="s">
        <v>88</v>
      </c>
      <c r="P3" s="51" t="s">
        <v>89</v>
      </c>
      <c r="Q3" s="51" t="s">
        <v>85</v>
      </c>
      <c r="R3" s="51" t="s">
        <v>86</v>
      </c>
      <c r="S3" s="51" t="s">
        <v>87</v>
      </c>
      <c r="T3" s="51" t="s">
        <v>88</v>
      </c>
      <c r="U3" s="51" t="s">
        <v>89</v>
      </c>
      <c r="V3" s="51" t="s">
        <v>85</v>
      </c>
      <c r="W3" s="51" t="s">
        <v>86</v>
      </c>
      <c r="X3" s="51" t="s">
        <v>87</v>
      </c>
      <c r="Y3" s="51" t="s">
        <v>88</v>
      </c>
      <c r="Z3" s="51" t="s">
        <v>89</v>
      </c>
      <c r="AA3" s="51" t="s">
        <v>85</v>
      </c>
      <c r="AB3" s="51" t="s">
        <v>86</v>
      </c>
      <c r="AC3" s="51" t="s">
        <v>87</v>
      </c>
      <c r="AD3" s="51" t="s">
        <v>88</v>
      </c>
      <c r="AE3" s="51" t="s">
        <v>89</v>
      </c>
      <c r="AF3" s="51" t="s">
        <v>85</v>
      </c>
      <c r="AG3" s="51" t="s">
        <v>86</v>
      </c>
      <c r="AH3" s="51" t="s">
        <v>87</v>
      </c>
      <c r="AI3" s="51" t="s">
        <v>88</v>
      </c>
      <c r="AJ3" s="51" t="s">
        <v>89</v>
      </c>
      <c r="AK3" s="51" t="s">
        <v>85</v>
      </c>
      <c r="AL3" s="51" t="s">
        <v>86</v>
      </c>
      <c r="AM3" s="51" t="s">
        <v>87</v>
      </c>
      <c r="AN3" s="51" t="s">
        <v>88</v>
      </c>
      <c r="AO3" s="51" t="s">
        <v>89</v>
      </c>
      <c r="AP3" s="51" t="s">
        <v>85</v>
      </c>
      <c r="AQ3" s="51" t="s">
        <v>86</v>
      </c>
      <c r="AR3" s="51" t="s">
        <v>87</v>
      </c>
      <c r="AS3" s="51" t="s">
        <v>88</v>
      </c>
      <c r="AT3" s="51" t="s">
        <v>89</v>
      </c>
      <c r="AU3" s="52" t="s">
        <v>96</v>
      </c>
    </row>
    <row r="4" spans="1:47" ht="28.5" customHeight="1">
      <c r="A4" s="35" t="s">
        <v>13</v>
      </c>
      <c r="B4" s="35">
        <v>0</v>
      </c>
      <c r="C4" s="35">
        <v>0</v>
      </c>
      <c r="D4" s="35">
        <v>0</v>
      </c>
      <c r="E4" s="2">
        <v>2</v>
      </c>
      <c r="F4" s="2">
        <v>0</v>
      </c>
      <c r="G4" s="35"/>
      <c r="H4" s="2"/>
      <c r="I4" s="2"/>
      <c r="J4" s="2"/>
      <c r="K4" s="2"/>
      <c r="L4" s="35"/>
      <c r="M4" s="2"/>
      <c r="N4" s="2"/>
      <c r="O4" s="2"/>
      <c r="P4" s="2"/>
      <c r="Q4" s="35"/>
      <c r="R4" s="2"/>
      <c r="S4" s="2"/>
      <c r="T4" s="2"/>
      <c r="U4" s="2"/>
      <c r="V4" s="35"/>
      <c r="W4" s="2"/>
      <c r="X4" s="2"/>
      <c r="Y4" s="2"/>
      <c r="Z4" s="2"/>
      <c r="AA4" s="35"/>
      <c r="AB4" s="2"/>
      <c r="AC4" s="2"/>
      <c r="AD4" s="2"/>
      <c r="AE4" s="2"/>
      <c r="AF4" s="35"/>
      <c r="AG4" s="2"/>
      <c r="AH4" s="2"/>
      <c r="AI4" s="2"/>
      <c r="AJ4" s="2"/>
      <c r="AK4" s="35"/>
      <c r="AL4" s="2"/>
      <c r="AM4" s="2"/>
      <c r="AN4" s="2">
        <v>1</v>
      </c>
      <c r="AO4" s="2"/>
      <c r="AP4" s="2">
        <f>B4+G4+L4+Q4+V4+AA4+AF4+AK4</f>
        <v>0</v>
      </c>
      <c r="AQ4" s="2">
        <f>C4+H4+M4+R4+W4+AB4+AG4+AL4</f>
        <v>0</v>
      </c>
      <c r="AR4" s="2">
        <f>D4+I4+N4+S4+X4+AC4+AH4+AM4</f>
        <v>0</v>
      </c>
      <c r="AS4" s="2">
        <f>E4+J4+O4+T4+Y4+AD4+AI4+AN4</f>
        <v>3</v>
      </c>
      <c r="AT4" s="2">
        <f>F4+K4+P4+U4+Z4+AE4+AJ4+AO4</f>
        <v>0</v>
      </c>
      <c r="AU4" s="53">
        <f>AP4+AQ4+AR4+AS4+AT4</f>
        <v>3</v>
      </c>
    </row>
    <row r="5" spans="1:47" ht="31.5" customHeight="1">
      <c r="A5" s="35" t="s">
        <v>14</v>
      </c>
      <c r="B5" s="35">
        <v>0</v>
      </c>
      <c r="C5" s="35">
        <v>0</v>
      </c>
      <c r="D5" s="35">
        <v>0</v>
      </c>
      <c r="E5" s="2">
        <v>2</v>
      </c>
      <c r="F5" s="2">
        <v>0</v>
      </c>
      <c r="G5" s="35"/>
      <c r="H5" s="2"/>
      <c r="I5" s="2"/>
      <c r="J5" s="2"/>
      <c r="K5" s="2"/>
      <c r="L5" s="35"/>
      <c r="M5" s="2"/>
      <c r="N5" s="2"/>
      <c r="O5" s="2"/>
      <c r="P5" s="2"/>
      <c r="Q5" s="35"/>
      <c r="R5" s="2"/>
      <c r="S5" s="2"/>
      <c r="T5" s="2"/>
      <c r="U5" s="2"/>
      <c r="V5" s="35"/>
      <c r="W5" s="2"/>
      <c r="X5" s="2"/>
      <c r="Y5" s="2"/>
      <c r="Z5" s="2"/>
      <c r="AA5" s="35"/>
      <c r="AB5" s="2"/>
      <c r="AC5" s="2"/>
      <c r="AD5" s="2"/>
      <c r="AE5" s="2"/>
      <c r="AF5" s="35"/>
      <c r="AG5" s="2"/>
      <c r="AH5" s="2"/>
      <c r="AI5" s="2"/>
      <c r="AJ5" s="2"/>
      <c r="AK5" s="35"/>
      <c r="AL5" s="2"/>
      <c r="AM5" s="2"/>
      <c r="AN5" s="2"/>
      <c r="AO5" s="2"/>
      <c r="AP5" s="2">
        <f t="shared" ref="AP5:AP12" si="0">B5+G5+L5+Q5+V5+AA5+AF5+AK5</f>
        <v>0</v>
      </c>
      <c r="AQ5" s="2">
        <f t="shared" ref="AQ5:AQ12" si="1">C5+H5+M5+R5+W5+AB5+AG5+AL5</f>
        <v>0</v>
      </c>
      <c r="AR5" s="2">
        <f t="shared" ref="AR5:AR12" si="2">D5+I5+N5+S5+X5+AC5+AH5+AM5</f>
        <v>0</v>
      </c>
      <c r="AS5" s="2">
        <f t="shared" ref="AS5:AS12" si="3">E5+J5+O5+T5+Y5+AD5+AI5+AN5</f>
        <v>2</v>
      </c>
      <c r="AT5" s="2">
        <f t="shared" ref="AT5:AT12" si="4">F5+K5+P5+U5+Z5+AE5+AJ5+AO5</f>
        <v>0</v>
      </c>
      <c r="AU5" s="53">
        <f t="shared" ref="AU5:AU13" si="5">AP5+AQ5+AR5+AS5+AT5</f>
        <v>2</v>
      </c>
    </row>
    <row r="6" spans="1:47" ht="29.25" customHeight="1">
      <c r="A6" s="35" t="s">
        <v>15</v>
      </c>
      <c r="B6" s="35">
        <v>0</v>
      </c>
      <c r="C6" s="35">
        <v>0</v>
      </c>
      <c r="D6" s="35">
        <v>0</v>
      </c>
      <c r="E6" s="2">
        <v>2</v>
      </c>
      <c r="F6" s="2">
        <v>0</v>
      </c>
      <c r="G6" s="36"/>
      <c r="H6" s="2"/>
      <c r="I6" s="2"/>
      <c r="J6" s="2"/>
      <c r="K6" s="2"/>
      <c r="L6" s="36"/>
      <c r="M6" s="2"/>
      <c r="N6" s="2"/>
      <c r="O6" s="2">
        <v>1</v>
      </c>
      <c r="P6" s="2"/>
      <c r="Q6" s="36"/>
      <c r="R6" s="2"/>
      <c r="S6" s="2"/>
      <c r="T6" s="2"/>
      <c r="U6" s="2"/>
      <c r="V6" s="36"/>
      <c r="W6" s="2"/>
      <c r="X6" s="2"/>
      <c r="Y6" s="2"/>
      <c r="Z6" s="2"/>
      <c r="AA6" s="36"/>
      <c r="AB6" s="2"/>
      <c r="AC6" s="2"/>
      <c r="AD6" s="2"/>
      <c r="AE6" s="2"/>
      <c r="AF6" s="36">
        <v>1</v>
      </c>
      <c r="AG6" s="2"/>
      <c r="AH6" s="2"/>
      <c r="AI6" s="2"/>
      <c r="AJ6" s="2"/>
      <c r="AK6" s="36"/>
      <c r="AL6" s="2"/>
      <c r="AM6" s="2"/>
      <c r="AN6" s="2"/>
      <c r="AO6" s="2"/>
      <c r="AP6" s="2">
        <f t="shared" si="0"/>
        <v>1</v>
      </c>
      <c r="AQ6" s="2">
        <f t="shared" si="1"/>
        <v>0</v>
      </c>
      <c r="AR6" s="2">
        <f t="shared" si="2"/>
        <v>0</v>
      </c>
      <c r="AS6" s="2">
        <f t="shared" si="3"/>
        <v>3</v>
      </c>
      <c r="AT6" s="2">
        <f t="shared" si="4"/>
        <v>0</v>
      </c>
      <c r="AU6" s="53">
        <f t="shared" si="5"/>
        <v>4</v>
      </c>
    </row>
    <row r="7" spans="1:47" ht="27" customHeight="1">
      <c r="A7" s="35" t="s">
        <v>16</v>
      </c>
      <c r="B7" s="35">
        <v>0</v>
      </c>
      <c r="C7" s="35">
        <v>0</v>
      </c>
      <c r="D7" s="35">
        <v>0</v>
      </c>
      <c r="E7" s="2">
        <v>2</v>
      </c>
      <c r="F7" s="2">
        <v>0</v>
      </c>
      <c r="G7" s="35"/>
      <c r="H7" s="2"/>
      <c r="I7" s="2"/>
      <c r="J7" s="2">
        <v>1</v>
      </c>
      <c r="K7" s="2"/>
      <c r="L7" s="35">
        <v>1</v>
      </c>
      <c r="M7" s="2"/>
      <c r="N7" s="2"/>
      <c r="O7" s="2"/>
      <c r="P7" s="2"/>
      <c r="Q7" s="35"/>
      <c r="R7" s="2"/>
      <c r="S7" s="2"/>
      <c r="T7" s="2"/>
      <c r="U7" s="2"/>
      <c r="V7" s="35">
        <v>1</v>
      </c>
      <c r="W7" s="2"/>
      <c r="X7" s="2"/>
      <c r="Y7" s="2"/>
      <c r="Z7" s="2"/>
      <c r="AA7" s="35"/>
      <c r="AB7" s="2"/>
      <c r="AC7" s="2"/>
      <c r="AD7" s="2"/>
      <c r="AE7" s="2"/>
      <c r="AF7" s="35"/>
      <c r="AG7" s="2"/>
      <c r="AH7" s="2"/>
      <c r="AI7" s="2"/>
      <c r="AJ7" s="2"/>
      <c r="AK7" s="35"/>
      <c r="AL7" s="2"/>
      <c r="AM7" s="2">
        <v>1</v>
      </c>
      <c r="AN7" s="2"/>
      <c r="AO7" s="2"/>
      <c r="AP7" s="2">
        <f t="shared" si="0"/>
        <v>2</v>
      </c>
      <c r="AQ7" s="2">
        <f t="shared" si="1"/>
        <v>0</v>
      </c>
      <c r="AR7" s="2">
        <f t="shared" si="2"/>
        <v>1</v>
      </c>
      <c r="AS7" s="2">
        <f t="shared" si="3"/>
        <v>3</v>
      </c>
      <c r="AT7" s="2">
        <f t="shared" si="4"/>
        <v>0</v>
      </c>
      <c r="AU7" s="53">
        <f t="shared" si="5"/>
        <v>6</v>
      </c>
    </row>
    <row r="8" spans="1:47" ht="22.5" customHeight="1">
      <c r="A8" s="35" t="s">
        <v>17</v>
      </c>
      <c r="B8" s="35">
        <v>4</v>
      </c>
      <c r="C8" s="2">
        <v>1</v>
      </c>
      <c r="D8" s="2">
        <v>0</v>
      </c>
      <c r="E8" s="2">
        <v>0</v>
      </c>
      <c r="F8" s="2">
        <v>0</v>
      </c>
      <c r="G8" s="35"/>
      <c r="H8" s="2"/>
      <c r="I8" s="2"/>
      <c r="J8" s="2"/>
      <c r="K8" s="2"/>
      <c r="L8" s="35">
        <v>1</v>
      </c>
      <c r="M8" s="2"/>
      <c r="N8" s="2"/>
      <c r="O8" s="2"/>
      <c r="P8" s="2"/>
      <c r="Q8" s="35"/>
      <c r="R8" s="2"/>
      <c r="S8" s="2"/>
      <c r="T8" s="2"/>
      <c r="U8" s="2"/>
      <c r="V8" s="35"/>
      <c r="W8" s="2"/>
      <c r="X8" s="2"/>
      <c r="Y8" s="2"/>
      <c r="Z8" s="2"/>
      <c r="AA8" s="35"/>
      <c r="AB8" s="2"/>
      <c r="AC8" s="2"/>
      <c r="AD8" s="2"/>
      <c r="AE8" s="2"/>
      <c r="AF8" s="35"/>
      <c r="AG8" s="2"/>
      <c r="AH8" s="2"/>
      <c r="AI8" s="2">
        <v>1</v>
      </c>
      <c r="AJ8" s="2"/>
      <c r="AK8" s="35"/>
      <c r="AL8" s="2"/>
      <c r="AM8" s="2"/>
      <c r="AN8" s="2"/>
      <c r="AO8" s="2"/>
      <c r="AP8" s="2">
        <f t="shared" si="0"/>
        <v>5</v>
      </c>
      <c r="AQ8" s="2">
        <f t="shared" si="1"/>
        <v>1</v>
      </c>
      <c r="AR8" s="2">
        <f t="shared" si="2"/>
        <v>0</v>
      </c>
      <c r="AS8" s="2">
        <f t="shared" si="3"/>
        <v>1</v>
      </c>
      <c r="AT8" s="2">
        <f t="shared" si="4"/>
        <v>0</v>
      </c>
      <c r="AU8" s="53">
        <f t="shared" si="5"/>
        <v>7</v>
      </c>
    </row>
    <row r="9" spans="1:47" ht="28.5" customHeight="1">
      <c r="A9" s="35" t="s">
        <v>18</v>
      </c>
      <c r="B9" s="36">
        <v>2</v>
      </c>
      <c r="C9" s="2">
        <v>0</v>
      </c>
      <c r="D9" s="2">
        <v>0</v>
      </c>
      <c r="E9" s="2">
        <v>0</v>
      </c>
      <c r="F9" s="2">
        <v>0</v>
      </c>
      <c r="G9" s="36"/>
      <c r="H9" s="2"/>
      <c r="I9" s="2"/>
      <c r="J9" s="2"/>
      <c r="K9" s="2"/>
      <c r="L9" s="36"/>
      <c r="M9" s="2"/>
      <c r="N9" s="2"/>
      <c r="O9" s="2"/>
      <c r="P9" s="2"/>
      <c r="Q9" s="36"/>
      <c r="R9" s="2"/>
      <c r="S9" s="2"/>
      <c r="T9" s="2"/>
      <c r="U9" s="2"/>
      <c r="V9" s="36"/>
      <c r="W9" s="2"/>
      <c r="X9" s="2"/>
      <c r="Y9" s="2"/>
      <c r="Z9" s="2"/>
      <c r="AA9" s="36"/>
      <c r="AB9" s="2"/>
      <c r="AC9" s="2"/>
      <c r="AD9" s="2"/>
      <c r="AE9" s="2"/>
      <c r="AF9" s="36"/>
      <c r="AG9" s="2"/>
      <c r="AH9" s="2"/>
      <c r="AI9" s="2">
        <v>1</v>
      </c>
      <c r="AJ9" s="2"/>
      <c r="AK9" s="36"/>
      <c r="AL9" s="2"/>
      <c r="AM9" s="2"/>
      <c r="AN9" s="2"/>
      <c r="AO9" s="2"/>
      <c r="AP9" s="2">
        <f t="shared" si="0"/>
        <v>2</v>
      </c>
      <c r="AQ9" s="2">
        <f t="shared" si="1"/>
        <v>0</v>
      </c>
      <c r="AR9" s="2">
        <f t="shared" si="2"/>
        <v>0</v>
      </c>
      <c r="AS9" s="2">
        <f t="shared" si="3"/>
        <v>1</v>
      </c>
      <c r="AT9" s="2">
        <f t="shared" si="4"/>
        <v>0</v>
      </c>
      <c r="AU9" s="53">
        <f t="shared" si="5"/>
        <v>3</v>
      </c>
    </row>
    <row r="10" spans="1:47" ht="24" customHeight="1">
      <c r="A10" s="35" t="s">
        <v>19</v>
      </c>
      <c r="B10" s="36">
        <v>1</v>
      </c>
      <c r="C10" s="2">
        <v>0</v>
      </c>
      <c r="D10" s="2">
        <v>0</v>
      </c>
      <c r="E10" s="2">
        <v>1</v>
      </c>
      <c r="F10" s="2">
        <v>0</v>
      </c>
      <c r="G10" s="36">
        <v>1</v>
      </c>
      <c r="H10" s="2"/>
      <c r="I10" s="2"/>
      <c r="J10" s="2"/>
      <c r="K10" s="2"/>
      <c r="L10" s="36"/>
      <c r="M10" s="2"/>
      <c r="N10" s="2"/>
      <c r="O10" s="2"/>
      <c r="P10" s="2"/>
      <c r="Q10" s="36">
        <v>1</v>
      </c>
      <c r="R10" s="2"/>
      <c r="S10" s="2"/>
      <c r="T10" s="2"/>
      <c r="U10" s="2"/>
      <c r="V10" s="36"/>
      <c r="W10" s="2"/>
      <c r="X10" s="2"/>
      <c r="Y10" s="2"/>
      <c r="Z10" s="2"/>
      <c r="AA10" s="36"/>
      <c r="AB10" s="2"/>
      <c r="AC10" s="2"/>
      <c r="AD10" s="2"/>
      <c r="AE10" s="2"/>
      <c r="AF10" s="36">
        <v>1</v>
      </c>
      <c r="AG10" s="2"/>
      <c r="AH10" s="2"/>
      <c r="AI10" s="2"/>
      <c r="AJ10" s="2"/>
      <c r="AK10" s="36"/>
      <c r="AL10" s="2"/>
      <c r="AM10" s="2"/>
      <c r="AN10" s="2"/>
      <c r="AO10" s="2"/>
      <c r="AP10" s="2">
        <f t="shared" si="0"/>
        <v>4</v>
      </c>
      <c r="AQ10" s="2">
        <f t="shared" si="1"/>
        <v>0</v>
      </c>
      <c r="AR10" s="2">
        <f t="shared" si="2"/>
        <v>0</v>
      </c>
      <c r="AS10" s="2">
        <f t="shared" si="3"/>
        <v>1</v>
      </c>
      <c r="AT10" s="2">
        <f t="shared" si="4"/>
        <v>0</v>
      </c>
      <c r="AU10" s="53">
        <f t="shared" si="5"/>
        <v>5</v>
      </c>
    </row>
    <row r="11" spans="1:47" ht="31.5" customHeight="1">
      <c r="A11" s="35" t="s">
        <v>20</v>
      </c>
      <c r="B11" s="36">
        <v>3</v>
      </c>
      <c r="C11" s="2">
        <v>0</v>
      </c>
      <c r="D11" s="2">
        <v>0</v>
      </c>
      <c r="E11" s="2">
        <v>0</v>
      </c>
      <c r="F11" s="2">
        <v>0</v>
      </c>
      <c r="G11" s="36"/>
      <c r="H11" s="2"/>
      <c r="I11" s="2"/>
      <c r="J11" s="2"/>
      <c r="K11" s="2"/>
      <c r="L11" s="36"/>
      <c r="M11" s="2"/>
      <c r="N11" s="2"/>
      <c r="O11" s="2"/>
      <c r="P11" s="2"/>
      <c r="Q11" s="36"/>
      <c r="R11" s="2"/>
      <c r="S11" s="2"/>
      <c r="T11" s="2"/>
      <c r="U11" s="2"/>
      <c r="V11" s="36"/>
      <c r="W11" s="2"/>
      <c r="X11" s="2"/>
      <c r="Y11" s="2"/>
      <c r="Z11" s="2"/>
      <c r="AA11" s="36"/>
      <c r="AB11" s="2"/>
      <c r="AC11" s="2"/>
      <c r="AD11" s="2">
        <v>2</v>
      </c>
      <c r="AE11" s="2"/>
      <c r="AF11" s="36"/>
      <c r="AG11" s="2"/>
      <c r="AH11" s="2"/>
      <c r="AI11" s="2"/>
      <c r="AJ11" s="2"/>
      <c r="AK11" s="36"/>
      <c r="AL11" s="2"/>
      <c r="AM11" s="2"/>
      <c r="AN11" s="2"/>
      <c r="AO11" s="2"/>
      <c r="AP11" s="2">
        <f t="shared" si="0"/>
        <v>3</v>
      </c>
      <c r="AQ11" s="2">
        <f t="shared" si="1"/>
        <v>0</v>
      </c>
      <c r="AR11" s="2">
        <f t="shared" si="2"/>
        <v>0</v>
      </c>
      <c r="AS11" s="2">
        <f t="shared" si="3"/>
        <v>2</v>
      </c>
      <c r="AT11" s="2">
        <f t="shared" si="4"/>
        <v>0</v>
      </c>
      <c r="AU11" s="53">
        <f t="shared" si="5"/>
        <v>5</v>
      </c>
    </row>
    <row r="12" spans="1:47" ht="20.25" customHeight="1">
      <c r="A12" s="35" t="s">
        <v>21</v>
      </c>
      <c r="B12" s="35">
        <v>4</v>
      </c>
      <c r="C12" s="2">
        <v>0</v>
      </c>
      <c r="D12" s="2">
        <v>0</v>
      </c>
      <c r="E12" s="2">
        <v>1</v>
      </c>
      <c r="F12" s="2">
        <v>0</v>
      </c>
      <c r="G12" s="35"/>
      <c r="H12" s="2"/>
      <c r="I12" s="2"/>
      <c r="J12" s="2"/>
      <c r="K12" s="2"/>
      <c r="L12" s="35"/>
      <c r="M12" s="2"/>
      <c r="N12" s="2"/>
      <c r="O12" s="2"/>
      <c r="P12" s="2"/>
      <c r="Q12" s="35">
        <v>1</v>
      </c>
      <c r="R12" s="2"/>
      <c r="S12" s="2"/>
      <c r="T12" s="2"/>
      <c r="U12" s="2"/>
      <c r="V12" s="35"/>
      <c r="W12" s="2"/>
      <c r="X12" s="2"/>
      <c r="Y12" s="2"/>
      <c r="Z12" s="2"/>
      <c r="AA12" s="35"/>
      <c r="AB12" s="2"/>
      <c r="AC12" s="2"/>
      <c r="AD12" s="2">
        <v>1</v>
      </c>
      <c r="AE12" s="2"/>
      <c r="AF12" s="35">
        <v>1</v>
      </c>
      <c r="AG12" s="2"/>
      <c r="AH12" s="2"/>
      <c r="AI12" s="2"/>
      <c r="AJ12" s="2"/>
      <c r="AK12" s="35"/>
      <c r="AL12" s="2"/>
      <c r="AM12" s="2"/>
      <c r="AN12" s="2"/>
      <c r="AO12" s="2"/>
      <c r="AP12" s="2">
        <f t="shared" si="0"/>
        <v>6</v>
      </c>
      <c r="AQ12" s="2">
        <f t="shared" si="1"/>
        <v>0</v>
      </c>
      <c r="AR12" s="2">
        <f t="shared" si="2"/>
        <v>0</v>
      </c>
      <c r="AS12" s="2">
        <f t="shared" si="3"/>
        <v>2</v>
      </c>
      <c r="AT12" s="2">
        <f t="shared" si="4"/>
        <v>0</v>
      </c>
      <c r="AU12" s="53">
        <f t="shared" si="5"/>
        <v>8</v>
      </c>
    </row>
    <row r="13" spans="1:47" ht="30.75" customHeight="1">
      <c r="A13" s="36" t="s">
        <v>96</v>
      </c>
      <c r="B13" s="36">
        <f>SUM(B4:B12)</f>
        <v>14</v>
      </c>
      <c r="C13" s="36">
        <f t="shared" ref="C13:AT13" si="6">SUM(C4:C12)</f>
        <v>1</v>
      </c>
      <c r="D13" s="36">
        <f t="shared" si="6"/>
        <v>0</v>
      </c>
      <c r="E13" s="36">
        <f t="shared" si="6"/>
        <v>10</v>
      </c>
      <c r="F13" s="36">
        <f t="shared" si="6"/>
        <v>0</v>
      </c>
      <c r="G13" s="36">
        <f t="shared" si="6"/>
        <v>1</v>
      </c>
      <c r="H13" s="36">
        <f t="shared" si="6"/>
        <v>0</v>
      </c>
      <c r="I13" s="36">
        <f t="shared" si="6"/>
        <v>0</v>
      </c>
      <c r="J13" s="36">
        <f t="shared" si="6"/>
        <v>1</v>
      </c>
      <c r="K13" s="36">
        <f t="shared" si="6"/>
        <v>0</v>
      </c>
      <c r="L13" s="36">
        <f t="shared" si="6"/>
        <v>2</v>
      </c>
      <c r="M13" s="36">
        <f t="shared" si="6"/>
        <v>0</v>
      </c>
      <c r="N13" s="36">
        <f t="shared" si="6"/>
        <v>0</v>
      </c>
      <c r="O13" s="36">
        <f t="shared" si="6"/>
        <v>1</v>
      </c>
      <c r="P13" s="36">
        <f t="shared" si="6"/>
        <v>0</v>
      </c>
      <c r="Q13" s="36">
        <f t="shared" si="6"/>
        <v>2</v>
      </c>
      <c r="R13" s="36">
        <f t="shared" si="6"/>
        <v>0</v>
      </c>
      <c r="S13" s="36">
        <f t="shared" si="6"/>
        <v>0</v>
      </c>
      <c r="T13" s="36">
        <f t="shared" si="6"/>
        <v>0</v>
      </c>
      <c r="U13" s="36">
        <f t="shared" si="6"/>
        <v>0</v>
      </c>
      <c r="V13" s="36">
        <f t="shared" si="6"/>
        <v>1</v>
      </c>
      <c r="W13" s="36">
        <f t="shared" si="6"/>
        <v>0</v>
      </c>
      <c r="X13" s="36">
        <f t="shared" si="6"/>
        <v>0</v>
      </c>
      <c r="Y13" s="36">
        <f t="shared" si="6"/>
        <v>0</v>
      </c>
      <c r="Z13" s="36">
        <f t="shared" si="6"/>
        <v>0</v>
      </c>
      <c r="AA13" s="36">
        <f t="shared" si="6"/>
        <v>0</v>
      </c>
      <c r="AB13" s="36">
        <f t="shared" si="6"/>
        <v>0</v>
      </c>
      <c r="AC13" s="36">
        <f t="shared" si="6"/>
        <v>0</v>
      </c>
      <c r="AD13" s="36">
        <f t="shared" si="6"/>
        <v>3</v>
      </c>
      <c r="AE13" s="36">
        <f t="shared" si="6"/>
        <v>0</v>
      </c>
      <c r="AF13" s="36">
        <f t="shared" si="6"/>
        <v>3</v>
      </c>
      <c r="AG13" s="36">
        <f t="shared" si="6"/>
        <v>0</v>
      </c>
      <c r="AH13" s="36">
        <f t="shared" si="6"/>
        <v>0</v>
      </c>
      <c r="AI13" s="36">
        <f t="shared" si="6"/>
        <v>2</v>
      </c>
      <c r="AJ13" s="36">
        <f t="shared" si="6"/>
        <v>0</v>
      </c>
      <c r="AK13" s="36">
        <f t="shared" si="6"/>
        <v>0</v>
      </c>
      <c r="AL13" s="36">
        <f t="shared" si="6"/>
        <v>0</v>
      </c>
      <c r="AM13" s="36">
        <f t="shared" si="6"/>
        <v>1</v>
      </c>
      <c r="AN13" s="36">
        <f t="shared" si="6"/>
        <v>1</v>
      </c>
      <c r="AO13" s="36">
        <f t="shared" si="6"/>
        <v>0</v>
      </c>
      <c r="AP13" s="36">
        <f t="shared" si="6"/>
        <v>23</v>
      </c>
      <c r="AQ13" s="36">
        <f t="shared" si="6"/>
        <v>1</v>
      </c>
      <c r="AR13" s="36">
        <f t="shared" si="6"/>
        <v>1</v>
      </c>
      <c r="AS13" s="36">
        <f t="shared" si="6"/>
        <v>18</v>
      </c>
      <c r="AT13" s="36">
        <f t="shared" si="6"/>
        <v>0</v>
      </c>
      <c r="AU13" s="53">
        <f t="shared" si="5"/>
        <v>43</v>
      </c>
    </row>
    <row r="14" spans="1:47">
      <c r="B14" s="83">
        <f>B13+C13+D13+E13+F13</f>
        <v>25</v>
      </c>
      <c r="C14" s="83"/>
      <c r="D14" s="83"/>
      <c r="E14" s="83"/>
      <c r="F14" s="83"/>
      <c r="G14" s="83">
        <f>G13+H13+I13+J13+K13</f>
        <v>2</v>
      </c>
      <c r="H14" s="83"/>
      <c r="I14" s="83"/>
      <c r="J14" s="83"/>
      <c r="K14" s="83"/>
      <c r="L14" s="83">
        <f>L13+M13+N13+O13+P13</f>
        <v>3</v>
      </c>
      <c r="M14" s="83"/>
      <c r="N14" s="83"/>
      <c r="O14" s="83"/>
      <c r="P14" s="83"/>
      <c r="Q14" s="83">
        <f>Q13+R13+S13+T13+U13</f>
        <v>2</v>
      </c>
      <c r="R14" s="83"/>
      <c r="S14" s="83"/>
      <c r="T14" s="83"/>
      <c r="U14" s="83"/>
      <c r="V14" s="83">
        <f>V13+W13+X13+Y13+Z13</f>
        <v>1</v>
      </c>
      <c r="W14" s="83"/>
      <c r="X14" s="83"/>
      <c r="Y14" s="83"/>
      <c r="Z14" s="83"/>
      <c r="AA14" s="83">
        <f>AA13+AB13+AC13+AD13+AE13</f>
        <v>3</v>
      </c>
      <c r="AB14" s="83"/>
      <c r="AC14" s="83"/>
      <c r="AD14" s="83"/>
      <c r="AE14" s="83"/>
      <c r="AF14" s="83">
        <f>AF13+AG13+AH13+AI13+AJ13</f>
        <v>5</v>
      </c>
      <c r="AG14" s="83"/>
      <c r="AH14" s="83"/>
      <c r="AI14" s="83"/>
      <c r="AJ14" s="83"/>
      <c r="AK14" s="83">
        <f>AK13+AL13+AM13+AN13+AO13</f>
        <v>2</v>
      </c>
      <c r="AL14" s="83"/>
      <c r="AM14" s="83"/>
      <c r="AN14" s="83"/>
      <c r="AO14" s="83"/>
      <c r="AP14" s="83">
        <f>AP13+AQ13+AR13+AS13+AT13</f>
        <v>43</v>
      </c>
      <c r="AQ14" s="83"/>
      <c r="AR14" s="83"/>
      <c r="AS14" s="83"/>
      <c r="AT14" s="83"/>
    </row>
  </sheetData>
  <mergeCells count="18">
    <mergeCell ref="AK14:AO14"/>
    <mergeCell ref="AP14:AT14"/>
    <mergeCell ref="AA2:AE2"/>
    <mergeCell ref="AF2:AJ2"/>
    <mergeCell ref="AK2:AO2"/>
    <mergeCell ref="AP2:AT2"/>
    <mergeCell ref="V2:Z2"/>
    <mergeCell ref="V14:Z14"/>
    <mergeCell ref="AA14:AE14"/>
    <mergeCell ref="AF14:AJ14"/>
    <mergeCell ref="B14:F14"/>
    <mergeCell ref="G14:K14"/>
    <mergeCell ref="L14:P14"/>
    <mergeCell ref="Q14:U14"/>
    <mergeCell ref="B2:F2"/>
    <mergeCell ref="G2:K2"/>
    <mergeCell ref="L2:P2"/>
    <mergeCell ref="Q2:U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Общая таблица №1 и продолжение</vt:lpstr>
      <vt:lpstr>прибывшие 2020-2021,год</vt:lpstr>
      <vt:lpstr>прибывшие 2021, лето </vt:lpstr>
      <vt:lpstr>выбывшие 2020-2021, год </vt:lpstr>
      <vt:lpstr>выбывшие 2021, лето</vt:lpstr>
      <vt:lpstr>таблица №29</vt:lpstr>
      <vt:lpstr>Лист1</vt:lpstr>
      <vt:lpstr>'Общая таблица №1 и продолжение'!Область_печати</vt:lpstr>
      <vt:lpstr>'прибывшие 2020-2021,год'!Область_печати</vt:lpstr>
      <vt:lpstr>'прибывшие 2021, лето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</dc:creator>
  <cp:lastModifiedBy>user</cp:lastModifiedBy>
  <cp:lastPrinted>2020-10-26T05:50:21Z</cp:lastPrinted>
  <dcterms:created xsi:type="dcterms:W3CDTF">2018-09-17T11:50:31Z</dcterms:created>
  <dcterms:modified xsi:type="dcterms:W3CDTF">2022-09-27T18:26:31Z</dcterms:modified>
</cp:coreProperties>
</file>